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cclmi\OneDrive\Documentos\CCLMichoacan\Presupuesto\Estados_Financieros\Entregados\Estados_Financieros2022\Informacion_Contable_Presupuestal_Programatica\"/>
    </mc:Choice>
  </mc:AlternateContent>
  <xr:revisionPtr revIDLastSave="0" documentId="13_ncr:1_{93BC4A93-C91F-45F9-A7E8-327A3B65D5B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F6b_EAEPED_CA" sheetId="1" r:id="rId1"/>
  </sheets>
  <definedNames>
    <definedName name="_xlnm.Print_Titles" localSheetId="0">F6b_EAEPED_CA!$1:$8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27" i="1"/>
  <c r="I29" i="1"/>
  <c r="I31" i="1"/>
  <c r="I48" i="1"/>
  <c r="I49" i="1"/>
  <c r="I50" i="1"/>
  <c r="I51" i="1"/>
  <c r="I58" i="1"/>
  <c r="I65" i="1"/>
  <c r="I66" i="1"/>
  <c r="I67" i="1"/>
  <c r="I68" i="1"/>
  <c r="I69" i="1"/>
  <c r="I70" i="1"/>
  <c r="I71" i="1"/>
  <c r="I89" i="1"/>
  <c r="I90" i="1"/>
  <c r="I91" i="1"/>
  <c r="I110" i="1"/>
  <c r="I111" i="1"/>
  <c r="I124" i="1"/>
  <c r="I125" i="1"/>
  <c r="I126" i="1"/>
  <c r="I129" i="1"/>
  <c r="I130" i="1"/>
  <c r="I131" i="1"/>
  <c r="E30" i="1"/>
  <c r="G30" i="1"/>
  <c r="H30" i="1"/>
  <c r="D30" i="1"/>
  <c r="E135" i="1"/>
  <c r="G135" i="1"/>
  <c r="H135" i="1"/>
  <c r="D135" i="1"/>
  <c r="E108" i="1"/>
  <c r="G108" i="1"/>
  <c r="H108" i="1"/>
  <c r="D108" i="1"/>
  <c r="E81" i="1"/>
  <c r="G81" i="1"/>
  <c r="H81" i="1"/>
  <c r="D81" i="1"/>
  <c r="E59" i="1"/>
  <c r="G59" i="1"/>
  <c r="H59" i="1"/>
  <c r="D59" i="1"/>
  <c r="D38" i="1"/>
  <c r="F22" i="1"/>
  <c r="I22" i="1" s="1"/>
  <c r="F19" i="1"/>
  <c r="I19" i="1" s="1"/>
  <c r="F20" i="1"/>
  <c r="I20" i="1" s="1"/>
  <c r="F21" i="1"/>
  <c r="I21" i="1" s="1"/>
  <c r="F23" i="1"/>
  <c r="I23" i="1" s="1"/>
  <c r="F24" i="1"/>
  <c r="I24" i="1" s="1"/>
  <c r="F25" i="1"/>
  <c r="I25" i="1" s="1"/>
  <c r="F26" i="1"/>
  <c r="I26" i="1" s="1"/>
  <c r="F27" i="1"/>
  <c r="F28" i="1"/>
  <c r="I28" i="1" s="1"/>
  <c r="F29" i="1"/>
  <c r="F31" i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F49" i="1"/>
  <c r="F50" i="1"/>
  <c r="F51" i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60" i="1"/>
  <c r="I60" i="1" s="1"/>
  <c r="F61" i="1"/>
  <c r="I61" i="1" s="1"/>
  <c r="F62" i="1"/>
  <c r="I62" i="1" s="1"/>
  <c r="F63" i="1"/>
  <c r="I63" i="1" s="1"/>
  <c r="F64" i="1"/>
  <c r="I64" i="1" s="1"/>
  <c r="F65" i="1"/>
  <c r="F66" i="1"/>
  <c r="F67" i="1"/>
  <c r="F68" i="1"/>
  <c r="F69" i="1"/>
  <c r="F70" i="1"/>
  <c r="F71" i="1"/>
  <c r="F72" i="1"/>
  <c r="I72" i="1" s="1"/>
  <c r="F73" i="1"/>
  <c r="I73" i="1" s="1"/>
  <c r="F74" i="1"/>
  <c r="I74" i="1" s="1"/>
  <c r="F75" i="1"/>
  <c r="I75" i="1" s="1"/>
  <c r="F76" i="1"/>
  <c r="I76" i="1" s="1"/>
  <c r="F77" i="1"/>
  <c r="I77" i="1" s="1"/>
  <c r="F78" i="1"/>
  <c r="I78" i="1" s="1"/>
  <c r="F79" i="1"/>
  <c r="I79" i="1" s="1"/>
  <c r="F80" i="1"/>
  <c r="I80" i="1" s="1"/>
  <c r="F82" i="1"/>
  <c r="I82" i="1" s="1"/>
  <c r="F83" i="1"/>
  <c r="I83" i="1" s="1"/>
  <c r="F84" i="1"/>
  <c r="I84" i="1" s="1"/>
  <c r="F85" i="1"/>
  <c r="I85" i="1" s="1"/>
  <c r="F86" i="1"/>
  <c r="I86" i="1" s="1"/>
  <c r="F87" i="1"/>
  <c r="I87" i="1" s="1"/>
  <c r="F88" i="1"/>
  <c r="I88" i="1" s="1"/>
  <c r="F89" i="1"/>
  <c r="F90" i="1"/>
  <c r="F91" i="1"/>
  <c r="F92" i="1"/>
  <c r="I92" i="1" s="1"/>
  <c r="F93" i="1"/>
  <c r="I93" i="1" s="1"/>
  <c r="F94" i="1"/>
  <c r="I94" i="1" s="1"/>
  <c r="F95" i="1"/>
  <c r="I95" i="1" s="1"/>
  <c r="F96" i="1"/>
  <c r="I96" i="1" s="1"/>
  <c r="F97" i="1"/>
  <c r="I97" i="1" s="1"/>
  <c r="F98" i="1"/>
  <c r="I98" i="1" s="1"/>
  <c r="F99" i="1"/>
  <c r="I99" i="1" s="1"/>
  <c r="F100" i="1"/>
  <c r="I100" i="1" s="1"/>
  <c r="F101" i="1"/>
  <c r="I101" i="1" s="1"/>
  <c r="F102" i="1"/>
  <c r="I102" i="1" s="1"/>
  <c r="F103" i="1"/>
  <c r="I103" i="1" s="1"/>
  <c r="F104" i="1"/>
  <c r="I104" i="1" s="1"/>
  <c r="F105" i="1"/>
  <c r="I105" i="1" s="1"/>
  <c r="F106" i="1"/>
  <c r="I106" i="1" s="1"/>
  <c r="F107" i="1"/>
  <c r="I107" i="1" s="1"/>
  <c r="F109" i="1"/>
  <c r="I109" i="1" s="1"/>
  <c r="F110" i="1"/>
  <c r="F111" i="1"/>
  <c r="F135" i="1" s="1"/>
  <c r="F112" i="1"/>
  <c r="I112" i="1" s="1"/>
  <c r="F113" i="1"/>
  <c r="I113" i="1" s="1"/>
  <c r="F114" i="1"/>
  <c r="I114" i="1" s="1"/>
  <c r="F115" i="1"/>
  <c r="I115" i="1" s="1"/>
  <c r="F116" i="1"/>
  <c r="I116" i="1" s="1"/>
  <c r="F117" i="1"/>
  <c r="I117" i="1" s="1"/>
  <c r="F118" i="1"/>
  <c r="I118" i="1" s="1"/>
  <c r="F119" i="1"/>
  <c r="I119" i="1" s="1"/>
  <c r="F120" i="1"/>
  <c r="I120" i="1" s="1"/>
  <c r="F121" i="1"/>
  <c r="I121" i="1" s="1"/>
  <c r="F122" i="1"/>
  <c r="I122" i="1" s="1"/>
  <c r="F123" i="1"/>
  <c r="I123" i="1" s="1"/>
  <c r="F124" i="1"/>
  <c r="F125" i="1"/>
  <c r="F126" i="1"/>
  <c r="F127" i="1"/>
  <c r="I127" i="1" s="1"/>
  <c r="F128" i="1"/>
  <c r="I128" i="1" s="1"/>
  <c r="F129" i="1"/>
  <c r="F130" i="1"/>
  <c r="F131" i="1"/>
  <c r="F132" i="1"/>
  <c r="I132" i="1" s="1"/>
  <c r="F133" i="1"/>
  <c r="I133" i="1" s="1"/>
  <c r="F134" i="1"/>
  <c r="I134" i="1" s="1"/>
  <c r="F11" i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0" i="1"/>
  <c r="E38" i="1"/>
  <c r="F38" i="1"/>
  <c r="G38" i="1"/>
  <c r="H38" i="1"/>
  <c r="H136" i="1" s="1"/>
  <c r="F108" i="1" l="1"/>
  <c r="I108" i="1" s="1"/>
  <c r="F59" i="1"/>
  <c r="I59" i="1" s="1"/>
  <c r="D136" i="1"/>
  <c r="I10" i="1"/>
  <c r="I9" i="1"/>
  <c r="F30" i="1"/>
  <c r="F81" i="1"/>
  <c r="I81" i="1" s="1"/>
  <c r="E136" i="1"/>
  <c r="I38" i="1"/>
  <c r="G136" i="1"/>
  <c r="I135" i="1"/>
  <c r="I30" i="1" l="1"/>
  <c r="F136" i="1"/>
  <c r="I136" i="1" s="1"/>
</calcChain>
</file>

<file path=xl/sharedStrings.xml><?xml version="1.0" encoding="utf-8"?>
<sst xmlns="http://schemas.openxmlformats.org/spreadsheetml/2006/main" count="144" uniqueCount="70">
  <si>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</si>
  <si>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</si>
  <si>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</si>
  <si>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</si>
  <si>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</si>
  <si>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</si>
  <si>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</si>
  <si>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</si>
  <si>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</si>
  <si>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</si>
  <si>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</si>
  <si>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 xml:space="preserve">Materiales y útiles de oficina </t>
  </si>
  <si>
    <t xml:space="preserve">Materiales y útiles para el procesamiento en equipo y bienes informáticos </t>
  </si>
  <si>
    <t xml:space="preserve">Productos alimenticios para el personal en las instalaciones de la Dependencia </t>
  </si>
  <si>
    <t xml:space="preserve">Combustibles, lubricantes y aditivos para vehículos terrestres destinados a servicios admvos. </t>
  </si>
  <si>
    <t>Viáticos nacionales</t>
  </si>
  <si>
    <t>Gastos para alimentación de servidores públicos de mando</t>
  </si>
  <si>
    <t>Otros derechos</t>
  </si>
  <si>
    <t xml:space="preserve">Pasajes terrestres nacionales para labores en campo y de supervisión. </t>
  </si>
  <si>
    <t xml:space="preserve">Impresión y elaboración de material informativo derivado de la operación y </t>
  </si>
  <si>
    <t>DIRECCIÓN GENERAL</t>
  </si>
  <si>
    <t>UNIDAD DE ASUNTOS JURIDICOS, CONFLICTOS, ACUERDOS E IGUALDAD</t>
  </si>
  <si>
    <t>SUELDOS BASE</t>
  </si>
  <si>
    <t xml:space="preserve">SUELDO BASE AL PERSONAL EVENTUAL </t>
  </si>
  <si>
    <t>PRIMA VACACIONAL</t>
  </si>
  <si>
    <t>AGUINALDO O GRATIFICION</t>
  </si>
  <si>
    <t>COMP EXTRAORDINARIAS</t>
  </si>
  <si>
    <t>PREV SOCIAL MULTIPLE</t>
  </si>
  <si>
    <t>APORTACIONES AL IMSS</t>
  </si>
  <si>
    <t>APORT FONDO PENSION</t>
  </si>
  <si>
    <t>COMP GARANTIZADA</t>
  </si>
  <si>
    <t xml:space="preserve">IMPUESTO SOBRE NOMINAS Y SIMILARES </t>
  </si>
  <si>
    <t>DELEGACIÓN ADMINISTRATIVA</t>
  </si>
  <si>
    <t xml:space="preserve">Material de limpieza </t>
  </si>
  <si>
    <t xml:space="preserve">Utensilios para el servicio de alimentación </t>
  </si>
  <si>
    <t xml:space="preserve">Material eléctrico y electrónico </t>
  </si>
  <si>
    <t xml:space="preserve">Materiales complementarios </t>
  </si>
  <si>
    <t xml:space="preserve">Otros materiales y artículos de construcción y reparación </t>
  </si>
  <si>
    <t xml:space="preserve">Medicinas y productos farmaceúticos </t>
  </si>
  <si>
    <t xml:space="preserve">Herramientas menores </t>
  </si>
  <si>
    <t xml:space="preserve">Refacciones y accesorios menores para equipo de cómputo </t>
  </si>
  <si>
    <t>Servicio de agua</t>
  </si>
  <si>
    <t>Servicios de vigilancia</t>
  </si>
  <si>
    <t>Servicios de lavandería, limpieza e higiene</t>
  </si>
  <si>
    <t>Servicios bancarios y financieros.</t>
  </si>
  <si>
    <t xml:space="preserve">Patentes, regalías y otros. </t>
  </si>
  <si>
    <t>DELEGACIÓN REGIONAL MORELIA</t>
  </si>
  <si>
    <t xml:space="preserve">Prendas de protección personal </t>
  </si>
  <si>
    <t xml:space="preserve">Materiales preventivos y de señalamientos </t>
  </si>
  <si>
    <t>Servicio postal</t>
  </si>
  <si>
    <t xml:space="preserve">Arrendamiento de equipo de cómputo y bienes informáticos </t>
  </si>
  <si>
    <t>Arrendamiento de mobiliario</t>
  </si>
  <si>
    <t>Arrendamiento de fotocopiadoras</t>
  </si>
  <si>
    <t>Arrendamiento de vehículos terrestres para servicios públicos</t>
  </si>
  <si>
    <t>Servicio de Capacitación a Servidores Públicos</t>
  </si>
  <si>
    <t>Impresión y elaboración de material informativo</t>
  </si>
  <si>
    <t>Fletes y maniobras</t>
  </si>
  <si>
    <t>Instalación, reparación y mantenimiento de mobiliario y equipo de cómputo</t>
  </si>
  <si>
    <t>Pasajes</t>
  </si>
  <si>
    <t>Congresos y convenciones</t>
  </si>
  <si>
    <t>DELEGACIÓN REGIONAL URUAPAN</t>
  </si>
  <si>
    <t>DELEGACIÓN REGIONAL ZAMORA</t>
  </si>
  <si>
    <t>TOTAL</t>
  </si>
  <si>
    <t>SUBTOTAL</t>
  </si>
  <si>
    <t>Pasajes aéreos internacionales</t>
  </si>
  <si>
    <t>Centro de Conciliación Laboral del Estado de Michocacán de Ocampo</t>
  </si>
  <si>
    <t>MTRO. ANDRES MEDINA GUZMAN</t>
  </si>
  <si>
    <t>DIRECTOR GENERAL</t>
  </si>
  <si>
    <t>CENTRO DE CONCILIACION LABORAL DEL ESTADO DE MICHOACAN</t>
  </si>
  <si>
    <t>Del 03 de Octubre del 2022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</si>
</sst>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3" fontId="1" fillId="0" borderId="0" xfId="1" applyFont="1" applyAlignment="1">
      <alignment horizontal="right" vertical="center"/>
    </xf>
    <xf numFmtId="43" fontId="2" fillId="2" borderId="1" xfId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3" fontId="1" fillId="0" borderId="14" xfId="1" applyFont="1" applyFill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0" fontId="0" fillId="0" borderId="14" xfId="0" applyBorder="1"/>
    <xf numFmtId="43" fontId="2" fillId="0" borderId="14" xfId="1" applyFont="1" applyFill="1" applyBorder="1" applyAlignment="1">
      <alignment vertical="top" wrapText="1"/>
    </xf>
    <xf numFmtId="2" fontId="0" fillId="0" borderId="14" xfId="0" applyNumberFormat="1" applyBorder="1" applyAlignment="1" applyProtection="1">
      <alignment vertical="center" wrapText="1"/>
      <protection locked="0"/>
    </xf>
    <xf numFmtId="43" fontId="1" fillId="0" borderId="14" xfId="1" applyFont="1" applyFill="1" applyBorder="1" applyAlignment="1" applyProtection="1">
      <alignment vertical="center" wrapText="1"/>
      <protection locked="0"/>
    </xf>
    <xf numFmtId="43" fontId="1" fillId="0" borderId="14" xfId="1" applyFont="1" applyFill="1" applyBorder="1" applyAlignment="1">
      <alignment vertical="top"/>
    </xf>
    <xf numFmtId="0" fontId="3" fillId="0" borderId="14" xfId="0" applyFont="1" applyBorder="1"/>
    <xf numFmtId="43" fontId="3" fillId="0" borderId="14" xfId="1" applyFont="1" applyFill="1" applyBorder="1" applyAlignment="1">
      <alignment horizontal="right" vertical="center"/>
    </xf>
    <xf numFmtId="2" fontId="3" fillId="0" borderId="14" xfId="0" applyNumberFormat="1" applyFont="1" applyBorder="1" applyAlignment="1" applyProtection="1">
      <alignment vertical="center" wrapText="1"/>
      <protection locked="0"/>
    </xf>
    <xf numFmtId="43" fontId="0" fillId="0" borderId="14" xfId="0" applyNumberFormat="1" applyBorder="1" applyAlignment="1">
      <alignment vertical="top"/>
    </xf>
    <xf numFmtId="0" fontId="1" fillId="0" borderId="14" xfId="1" applyNumberFormat="1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" xfId="0" applyBorder="1"/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14" xfId="1" applyNumberFormat="1" applyFont="1" applyFill="1" applyBorder="1" applyAlignment="1">
      <alignment vertical="top"/>
    </xf>
    <xf numFmtId="0" fontId="2" fillId="0" borderId="14" xfId="0" applyFont="1" applyBorder="1" applyAlignment="1">
      <alignment vertical="top"/>
    </xf>
    <xf numFmtId="43" fontId="2" fillId="0" borderId="14" xfId="1" applyFont="1" applyFill="1" applyBorder="1" applyAlignment="1">
      <alignment vertical="top"/>
    </xf>
    <xf numFmtId="43" fontId="2" fillId="0" borderId="14" xfId="0" applyNumberFormat="1" applyFont="1" applyBorder="1" applyAlignment="1">
      <alignment vertical="top"/>
    </xf>
    <xf numFmtId="2" fontId="2" fillId="0" borderId="14" xfId="0" applyNumberFormat="1" applyFont="1" applyBorder="1" applyAlignment="1" applyProtection="1">
      <alignment vertical="center" wrapText="1"/>
      <protection locked="0"/>
    </xf>
    <xf numFmtId="164" fontId="2" fillId="0" borderId="1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vertical="center"/>
    </xf>
    <xf numFmtId="43" fontId="1" fillId="0" borderId="0" xfId="1" applyFont="1" applyBorder="1" applyAlignment="1">
      <alignment horizontal="right" vertical="center"/>
    </xf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2</xdr:row>
      <xdr:rowOff>0</xdr:rowOff>
    </xdr:from>
    <xdr:to>
      <xdr:col>2</xdr:col>
      <xdr:colOff>1762125</xdr:colOff>
      <xdr:row>4</xdr:row>
      <xdr:rowOff>152400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0E94C352-89C0-947D-695F-DA2F9ED0B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90525"/>
          <a:ext cx="1285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45"/>
  <sheetViews>
    <sheetView tabSelected="1" topLeftCell="A91" workbookViewId="0">
      <selection activeCell="J155" sqref="J155"/>
    </sheetView>
  </sheetViews>
  <sheetFormatPr baseColWidth="10" defaultColWidth="9.140625" defaultRowHeight="15" x14ac:dyDescent="0.25"/>
  <cols>
    <col min="1" max="1" width="5" customWidth="1"/>
    <col min="2" max="2" width="7.85546875" customWidth="1"/>
    <col min="3" max="3" width="42" customWidth="1"/>
    <col min="4" max="4" width="21.5703125" style="3" customWidth="1"/>
    <col min="5" max="5" width="20.85546875" style="1" customWidth="1"/>
    <col min="6" max="6" width="23.42578125" style="1" customWidth="1"/>
    <col min="7" max="7" width="20.140625" style="3" customWidth="1"/>
    <col min="8" max="8" width="21.5703125" style="1" customWidth="1"/>
    <col min="9" max="9" width="21.42578125" style="1" customWidth="1"/>
  </cols>
  <sheetData>
    <row r="1" spans="2:9" ht="15.75" thickBot="1" x14ac:dyDescent="0.3"/>
    <row r="2" spans="2:9" x14ac:dyDescent="0.25">
      <c r="B2" s="32" t="s">
        <v>65</v>
      </c>
      <c r="C2" s="33"/>
      <c r="D2" s="33"/>
      <c r="E2" s="33"/>
      <c r="F2" s="33"/>
      <c r="G2" s="33"/>
      <c r="H2" s="33"/>
      <c r="I2" s="34"/>
    </row>
    <row r="3" spans="2:9" x14ac:dyDescent="0.25">
      <c r="B3" s="35" t="s">
        <v>0</v>
      </c>
      <c r="C3" s="36"/>
      <c r="D3" s="36"/>
      <c r="E3" s="36"/>
      <c r="F3" s="36"/>
      <c r="G3" s="36"/>
      <c r="H3" s="36"/>
      <c r="I3" s="37"/>
    </row>
    <row r="4" spans="2:9" x14ac:dyDescent="0.25">
      <c r="B4" s="35" t="s">
        <v>1</v>
      </c>
      <c r="C4" s="36"/>
      <c r="D4" s="36"/>
      <c r="E4" s="36"/>
      <c r="F4" s="36"/>
      <c r="G4" s="36"/>
      <c r="H4" s="36"/>
      <c r="I4" s="37"/>
    </row>
    <row r="5" spans="2:9" x14ac:dyDescent="0.25">
      <c r="B5" s="35" t="s">
        <v>69</v>
      </c>
      <c r="C5" s="36"/>
      <c r="D5" s="36"/>
      <c r="E5" s="36"/>
      <c r="F5" s="36"/>
      <c r="G5" s="36"/>
      <c r="H5" s="36"/>
      <c r="I5" s="37"/>
    </row>
    <row r="6" spans="2:9" ht="15.75" thickBot="1" x14ac:dyDescent="0.3">
      <c r="B6" s="38" t="s">
        <v>2</v>
      </c>
      <c r="C6" s="39"/>
      <c r="D6" s="39"/>
      <c r="E6" s="39"/>
      <c r="F6" s="39"/>
      <c r="G6" s="39"/>
      <c r="H6" s="39"/>
      <c r="I6" s="40"/>
    </row>
    <row r="7" spans="2:9" ht="15.75" thickBot="1" x14ac:dyDescent="0.3">
      <c r="B7" s="45" t="s">
        <v>3</v>
      </c>
      <c r="C7" s="46"/>
      <c r="D7" s="41" t="s">
        <v>4</v>
      </c>
      <c r="E7" s="42"/>
      <c r="F7" s="42"/>
      <c r="G7" s="42"/>
      <c r="H7" s="42"/>
      <c r="I7" s="43" t="s">
        <v>5</v>
      </c>
    </row>
    <row r="8" spans="2:9" ht="30" x14ac:dyDescent="0.25">
      <c r="B8" s="47"/>
      <c r="C8" s="48"/>
      <c r="D8" s="4" t="s">
        <v>6</v>
      </c>
      <c r="E8" s="2" t="s">
        <v>7</v>
      </c>
      <c r="F8" s="5" t="s">
        <v>8</v>
      </c>
      <c r="G8" s="4" t="s">
        <v>9</v>
      </c>
      <c r="H8" s="5" t="s">
        <v>10</v>
      </c>
      <c r="I8" s="44"/>
    </row>
    <row r="9" spans="2:9" ht="18.75" x14ac:dyDescent="0.3">
      <c r="B9" s="30" t="s">
        <v>20</v>
      </c>
      <c r="C9" s="30"/>
      <c r="D9" s="6"/>
      <c r="E9" s="7"/>
      <c r="F9" s="7"/>
      <c r="G9" s="6"/>
      <c r="H9" s="7"/>
      <c r="I9" s="7">
        <f>G10-F10</f>
        <v>0</v>
      </c>
    </row>
    <row r="10" spans="2:9" x14ac:dyDescent="0.25">
      <c r="B10" s="8">
        <v>11301</v>
      </c>
      <c r="C10" s="8" t="s">
        <v>22</v>
      </c>
      <c r="D10" s="9">
        <v>1792013.8400000003</v>
      </c>
      <c r="E10" s="10">
        <v>-293364.77000000025</v>
      </c>
      <c r="F10" s="10">
        <f>D10+E10</f>
        <v>1498649.07</v>
      </c>
      <c r="G10" s="11">
        <v>1498649.07</v>
      </c>
      <c r="H10" s="10">
        <v>1498649.07</v>
      </c>
      <c r="I10" s="7">
        <f>G10-F10</f>
        <v>0</v>
      </c>
    </row>
    <row r="11" spans="2:9" x14ac:dyDescent="0.25">
      <c r="B11" s="8">
        <v>12201</v>
      </c>
      <c r="C11" s="8" t="s">
        <v>23</v>
      </c>
      <c r="D11" s="9">
        <v>945000</v>
      </c>
      <c r="E11" s="10">
        <v>-20000</v>
      </c>
      <c r="F11" s="10">
        <f t="shared" ref="F11:F75" si="0">D11+E11</f>
        <v>925000</v>
      </c>
      <c r="G11" s="11">
        <v>925000</v>
      </c>
      <c r="H11" s="10">
        <v>925000</v>
      </c>
      <c r="I11" s="7">
        <f t="shared" ref="I11:I74" si="1">G11-F11</f>
        <v>0</v>
      </c>
    </row>
    <row r="12" spans="2:9" x14ac:dyDescent="0.25">
      <c r="B12" s="8">
        <v>13201</v>
      </c>
      <c r="C12" s="8" t="s">
        <v>24</v>
      </c>
      <c r="D12" s="9">
        <v>68956.2</v>
      </c>
      <c r="E12" s="10">
        <v>-21049.179999999993</v>
      </c>
      <c r="F12" s="10">
        <f t="shared" si="0"/>
        <v>47907.020000000004</v>
      </c>
      <c r="G12" s="11">
        <v>47907.020000000004</v>
      </c>
      <c r="H12" s="10">
        <v>47907.020000000004</v>
      </c>
      <c r="I12" s="7">
        <f t="shared" si="1"/>
        <v>0</v>
      </c>
    </row>
    <row r="13" spans="2:9" x14ac:dyDescent="0.25">
      <c r="B13" s="8">
        <v>13202</v>
      </c>
      <c r="C13" s="8" t="s">
        <v>25</v>
      </c>
      <c r="D13" s="9">
        <v>706733.61999999988</v>
      </c>
      <c r="E13" s="10">
        <v>305866.88000000035</v>
      </c>
      <c r="F13" s="10">
        <f t="shared" si="0"/>
        <v>1012600.5000000002</v>
      </c>
      <c r="G13" s="11">
        <v>1012600.5000000002</v>
      </c>
      <c r="H13" s="10">
        <v>1012600.5000000002</v>
      </c>
      <c r="I13" s="7">
        <f t="shared" si="1"/>
        <v>0</v>
      </c>
    </row>
    <row r="14" spans="2:9" x14ac:dyDescent="0.25">
      <c r="B14" s="8">
        <v>13414</v>
      </c>
      <c r="C14" s="8" t="s">
        <v>26</v>
      </c>
      <c r="D14" s="9">
        <v>45000</v>
      </c>
      <c r="E14" s="10">
        <v>0</v>
      </c>
      <c r="F14" s="10">
        <f t="shared" si="0"/>
        <v>45000</v>
      </c>
      <c r="G14" s="11">
        <v>45000</v>
      </c>
      <c r="H14" s="10">
        <v>45000</v>
      </c>
      <c r="I14" s="7">
        <f t="shared" si="1"/>
        <v>0</v>
      </c>
    </row>
    <row r="15" spans="2:9" x14ac:dyDescent="0.25">
      <c r="B15" s="8">
        <v>13415</v>
      </c>
      <c r="C15" s="8" t="s">
        <v>27</v>
      </c>
      <c r="D15" s="9">
        <v>9355.5</v>
      </c>
      <c r="E15" s="10">
        <v>-1417.5</v>
      </c>
      <c r="F15" s="10">
        <f t="shared" si="0"/>
        <v>7938</v>
      </c>
      <c r="G15" s="11">
        <v>7938</v>
      </c>
      <c r="H15" s="10">
        <v>7938</v>
      </c>
      <c r="I15" s="7">
        <f t="shared" si="1"/>
        <v>0</v>
      </c>
    </row>
    <row r="16" spans="2:9" x14ac:dyDescent="0.25">
      <c r="B16" s="8">
        <v>14103</v>
      </c>
      <c r="C16" s="8" t="s">
        <v>28</v>
      </c>
      <c r="D16" s="9">
        <v>698873.52</v>
      </c>
      <c r="E16" s="10">
        <v>0</v>
      </c>
      <c r="F16" s="10">
        <f t="shared" si="0"/>
        <v>698873.52</v>
      </c>
      <c r="G16" s="11"/>
      <c r="H16" s="10"/>
      <c r="I16" s="7">
        <f t="shared" si="1"/>
        <v>-698873.52</v>
      </c>
    </row>
    <row r="17" spans="2:9" x14ac:dyDescent="0.25">
      <c r="B17" s="8">
        <v>14303</v>
      </c>
      <c r="C17" s="8" t="s">
        <v>29</v>
      </c>
      <c r="D17" s="9">
        <v>251291.8</v>
      </c>
      <c r="E17" s="10">
        <v>0</v>
      </c>
      <c r="F17" s="10">
        <f t="shared" si="0"/>
        <v>251291.8</v>
      </c>
      <c r="G17" s="11"/>
      <c r="H17" s="10"/>
      <c r="I17" s="7">
        <f t="shared" si="1"/>
        <v>-251291.8</v>
      </c>
    </row>
    <row r="18" spans="2:9" x14ac:dyDescent="0.25">
      <c r="B18" s="8">
        <v>15907</v>
      </c>
      <c r="C18" s="8" t="s">
        <v>30</v>
      </c>
      <c r="D18" s="9">
        <v>2239675.9</v>
      </c>
      <c r="E18" s="10">
        <v>-11889.719999999274</v>
      </c>
      <c r="F18" s="10">
        <f t="shared" si="0"/>
        <v>2227786.1800000006</v>
      </c>
      <c r="G18" s="11">
        <v>2227786.1800000006</v>
      </c>
      <c r="H18" s="10">
        <v>2227786.1800000006</v>
      </c>
      <c r="I18" s="7">
        <f t="shared" si="1"/>
        <v>0</v>
      </c>
    </row>
    <row r="19" spans="2:9" x14ac:dyDescent="0.25">
      <c r="B19" s="8">
        <v>39801</v>
      </c>
      <c r="C19" s="8" t="s">
        <v>31</v>
      </c>
      <c r="D19" s="9">
        <v>174202.03999999998</v>
      </c>
      <c r="E19" s="7"/>
      <c r="F19" s="10">
        <f t="shared" si="0"/>
        <v>174202.03999999998</v>
      </c>
      <c r="G19" s="6"/>
      <c r="H19" s="7"/>
      <c r="I19" s="7">
        <f t="shared" si="1"/>
        <v>-174202.03999999998</v>
      </c>
    </row>
    <row r="20" spans="2:9" x14ac:dyDescent="0.25">
      <c r="B20" s="8">
        <v>21101</v>
      </c>
      <c r="C20" s="8" t="s">
        <v>11</v>
      </c>
      <c r="D20" s="7">
        <v>5000</v>
      </c>
      <c r="E20" s="7">
        <v>21204.769999999997</v>
      </c>
      <c r="F20" s="10">
        <f t="shared" si="0"/>
        <v>26204.769999999997</v>
      </c>
      <c r="G20" s="6">
        <v>26204.769999999997</v>
      </c>
      <c r="H20" s="7">
        <v>26204.769999999997</v>
      </c>
      <c r="I20" s="7">
        <f t="shared" si="1"/>
        <v>0</v>
      </c>
    </row>
    <row r="21" spans="2:9" x14ac:dyDescent="0.25">
      <c r="B21" s="8">
        <v>21401</v>
      </c>
      <c r="C21" s="8" t="s">
        <v>12</v>
      </c>
      <c r="D21" s="7">
        <v>2625</v>
      </c>
      <c r="E21" s="7">
        <v>-2625</v>
      </c>
      <c r="F21" s="10">
        <f t="shared" si="0"/>
        <v>0</v>
      </c>
      <c r="G21" s="6">
        <v>0</v>
      </c>
      <c r="H21" s="7">
        <v>0</v>
      </c>
      <c r="I21" s="7">
        <f t="shared" si="1"/>
        <v>0</v>
      </c>
    </row>
    <row r="22" spans="2:9" x14ac:dyDescent="0.25">
      <c r="B22" s="8">
        <v>22104</v>
      </c>
      <c r="C22" s="8" t="s">
        <v>13</v>
      </c>
      <c r="D22" s="7">
        <v>2625</v>
      </c>
      <c r="E22" s="7">
        <v>-2625</v>
      </c>
      <c r="F22" s="10">
        <f>D22+E22</f>
        <v>0</v>
      </c>
      <c r="G22" s="6">
        <v>0</v>
      </c>
      <c r="H22" s="7">
        <v>0</v>
      </c>
      <c r="I22" s="7">
        <f t="shared" si="1"/>
        <v>0</v>
      </c>
    </row>
    <row r="23" spans="2:9" x14ac:dyDescent="0.25">
      <c r="B23" s="8">
        <v>26103</v>
      </c>
      <c r="C23" s="8" t="s">
        <v>14</v>
      </c>
      <c r="D23" s="7">
        <v>10625</v>
      </c>
      <c r="E23" s="7">
        <v>-5412.49</v>
      </c>
      <c r="F23" s="10">
        <f t="shared" si="0"/>
        <v>5212.51</v>
      </c>
      <c r="G23" s="12">
        <v>5212.51</v>
      </c>
      <c r="H23" s="12">
        <v>5212.51</v>
      </c>
      <c r="I23" s="7">
        <f t="shared" si="1"/>
        <v>0</v>
      </c>
    </row>
    <row r="24" spans="2:9" x14ac:dyDescent="0.25">
      <c r="B24" s="8">
        <v>33604</v>
      </c>
      <c r="C24" s="8" t="s">
        <v>19</v>
      </c>
      <c r="D24" s="7">
        <v>0</v>
      </c>
      <c r="E24" s="7">
        <v>1818.23</v>
      </c>
      <c r="F24" s="10">
        <f t="shared" si="0"/>
        <v>1818.23</v>
      </c>
      <c r="G24" s="6">
        <v>1818.23</v>
      </c>
      <c r="H24" s="7">
        <v>1818.23</v>
      </c>
      <c r="I24" s="7">
        <f t="shared" si="1"/>
        <v>0</v>
      </c>
    </row>
    <row r="25" spans="2:9" x14ac:dyDescent="0.25">
      <c r="B25" s="8">
        <v>37101</v>
      </c>
      <c r="C25" s="8" t="s">
        <v>64</v>
      </c>
      <c r="D25" s="7"/>
      <c r="E25" s="7">
        <v>4799.2</v>
      </c>
      <c r="F25" s="10">
        <f t="shared" si="0"/>
        <v>4799.2</v>
      </c>
      <c r="G25" s="6">
        <v>4799.2</v>
      </c>
      <c r="H25" s="7">
        <v>4799.2</v>
      </c>
      <c r="I25" s="7">
        <f t="shared" si="1"/>
        <v>0</v>
      </c>
    </row>
    <row r="26" spans="2:9" x14ac:dyDescent="0.25">
      <c r="B26" s="8">
        <v>37201</v>
      </c>
      <c r="C26" s="8" t="s">
        <v>18</v>
      </c>
      <c r="D26" s="7">
        <v>0</v>
      </c>
      <c r="E26" s="7">
        <v>1446</v>
      </c>
      <c r="F26" s="10">
        <f t="shared" si="0"/>
        <v>1446</v>
      </c>
      <c r="G26" s="6">
        <v>1446</v>
      </c>
      <c r="H26" s="7">
        <v>1446</v>
      </c>
      <c r="I26" s="7">
        <f t="shared" si="1"/>
        <v>0</v>
      </c>
    </row>
    <row r="27" spans="2:9" x14ac:dyDescent="0.25">
      <c r="B27" s="8">
        <v>37501</v>
      </c>
      <c r="C27" s="8" t="s">
        <v>15</v>
      </c>
      <c r="D27" s="7">
        <v>5500</v>
      </c>
      <c r="E27" s="7">
        <v>3542.0699999999997</v>
      </c>
      <c r="F27" s="10">
        <f t="shared" si="0"/>
        <v>9042.07</v>
      </c>
      <c r="G27" s="6">
        <v>9042.07</v>
      </c>
      <c r="H27" s="7">
        <v>9042.07</v>
      </c>
      <c r="I27" s="7">
        <f t="shared" si="1"/>
        <v>0</v>
      </c>
    </row>
    <row r="28" spans="2:9" x14ac:dyDescent="0.25">
      <c r="B28" s="8">
        <v>38501</v>
      </c>
      <c r="C28" s="8" t="s">
        <v>16</v>
      </c>
      <c r="D28" s="7">
        <v>7000</v>
      </c>
      <c r="E28" s="7">
        <v>-7000</v>
      </c>
      <c r="F28" s="10">
        <f t="shared" si="0"/>
        <v>0</v>
      </c>
      <c r="G28" s="6">
        <v>0</v>
      </c>
      <c r="H28" s="7">
        <v>0</v>
      </c>
      <c r="I28" s="7">
        <f t="shared" si="1"/>
        <v>0</v>
      </c>
    </row>
    <row r="29" spans="2:9" x14ac:dyDescent="0.25">
      <c r="B29" s="8">
        <v>39207</v>
      </c>
      <c r="C29" s="8" t="s">
        <v>17</v>
      </c>
      <c r="D29" s="7">
        <v>15000</v>
      </c>
      <c r="E29" s="7">
        <v>-14538</v>
      </c>
      <c r="F29" s="10">
        <f>D29+E29</f>
        <v>462</v>
      </c>
      <c r="G29" s="6">
        <v>462</v>
      </c>
      <c r="H29" s="7">
        <v>462</v>
      </c>
      <c r="I29" s="7">
        <f t="shared" si="1"/>
        <v>0</v>
      </c>
    </row>
    <row r="30" spans="2:9" ht="15.75" x14ac:dyDescent="0.25">
      <c r="B30" s="8"/>
      <c r="C30" s="13" t="s">
        <v>63</v>
      </c>
      <c r="D30" s="14">
        <f>SUM(D10:D29)</f>
        <v>6979477.419999999</v>
      </c>
      <c r="E30" s="14">
        <f>SUM(E10:E29)</f>
        <v>-41244.509999999165</v>
      </c>
      <c r="F30" s="14">
        <f>SUM(F10:F29)</f>
        <v>6938232.910000002</v>
      </c>
      <c r="G30" s="14">
        <f>SUM(G10:G29)</f>
        <v>5813865.5500000017</v>
      </c>
      <c r="H30" s="14">
        <f>SUM(H10:H29)</f>
        <v>5813865.5500000017</v>
      </c>
      <c r="I30" s="7">
        <f t="shared" si="1"/>
        <v>-1124367.3600000003</v>
      </c>
    </row>
    <row r="31" spans="2:9" ht="18.75" x14ac:dyDescent="0.3">
      <c r="B31" s="30" t="s">
        <v>21</v>
      </c>
      <c r="C31" s="30"/>
      <c r="D31" s="6"/>
      <c r="E31" s="7"/>
      <c r="F31" s="10">
        <f t="shared" si="0"/>
        <v>0</v>
      </c>
      <c r="G31" s="6"/>
      <c r="H31" s="7"/>
      <c r="I31" s="7">
        <f t="shared" si="1"/>
        <v>0</v>
      </c>
    </row>
    <row r="32" spans="2:9" x14ac:dyDescent="0.25">
      <c r="B32" s="8">
        <v>21101</v>
      </c>
      <c r="C32" s="8" t="s">
        <v>11</v>
      </c>
      <c r="D32" s="6">
        <v>5000</v>
      </c>
      <c r="E32" s="7">
        <v>2033.7600000000002</v>
      </c>
      <c r="F32" s="10">
        <f t="shared" si="0"/>
        <v>7033.76</v>
      </c>
      <c r="G32" s="6">
        <v>7033.76</v>
      </c>
      <c r="H32" s="6">
        <v>7033.76</v>
      </c>
      <c r="I32" s="7">
        <f t="shared" si="1"/>
        <v>0</v>
      </c>
    </row>
    <row r="33" spans="2:9" x14ac:dyDescent="0.25">
      <c r="B33" s="8">
        <v>21401</v>
      </c>
      <c r="C33" s="8" t="s">
        <v>12</v>
      </c>
      <c r="D33" s="6">
        <v>2625</v>
      </c>
      <c r="E33" s="7">
        <v>-2625</v>
      </c>
      <c r="F33" s="10">
        <f t="shared" si="0"/>
        <v>0</v>
      </c>
      <c r="G33" s="6"/>
      <c r="H33" s="7"/>
      <c r="I33" s="7">
        <f t="shared" si="1"/>
        <v>0</v>
      </c>
    </row>
    <row r="34" spans="2:9" x14ac:dyDescent="0.25">
      <c r="B34" s="8">
        <v>22104</v>
      </c>
      <c r="C34" s="8" t="s">
        <v>13</v>
      </c>
      <c r="D34" s="6">
        <v>2625</v>
      </c>
      <c r="E34" s="7">
        <v>-2625</v>
      </c>
      <c r="F34" s="10">
        <f t="shared" si="0"/>
        <v>0</v>
      </c>
      <c r="G34" s="6"/>
      <c r="H34" s="7"/>
      <c r="I34" s="7">
        <f t="shared" si="1"/>
        <v>0</v>
      </c>
    </row>
    <row r="35" spans="2:9" x14ac:dyDescent="0.25">
      <c r="B35" s="8">
        <v>26103</v>
      </c>
      <c r="C35" s="8" t="s">
        <v>14</v>
      </c>
      <c r="D35" s="6">
        <v>10625</v>
      </c>
      <c r="E35" s="7">
        <v>-10625</v>
      </c>
      <c r="F35" s="10">
        <f t="shared" si="0"/>
        <v>0</v>
      </c>
      <c r="G35" s="6"/>
      <c r="H35" s="7"/>
      <c r="I35" s="7">
        <f t="shared" si="1"/>
        <v>0</v>
      </c>
    </row>
    <row r="36" spans="2:9" x14ac:dyDescent="0.25">
      <c r="B36" s="8">
        <v>37501</v>
      </c>
      <c r="C36" s="8" t="s">
        <v>15</v>
      </c>
      <c r="D36" s="6">
        <v>5500</v>
      </c>
      <c r="E36" s="7">
        <v>-5500</v>
      </c>
      <c r="F36" s="10">
        <f t="shared" si="0"/>
        <v>0</v>
      </c>
      <c r="G36" s="6"/>
      <c r="H36" s="7"/>
      <c r="I36" s="7">
        <f t="shared" si="1"/>
        <v>0</v>
      </c>
    </row>
    <row r="37" spans="2:9" x14ac:dyDescent="0.25">
      <c r="B37" s="8">
        <v>38501</v>
      </c>
      <c r="C37" s="8" t="s">
        <v>16</v>
      </c>
      <c r="D37" s="6">
        <v>3000</v>
      </c>
      <c r="E37" s="7">
        <v>-3000</v>
      </c>
      <c r="F37" s="10">
        <f t="shared" si="0"/>
        <v>0</v>
      </c>
      <c r="G37" s="6"/>
      <c r="H37" s="7"/>
      <c r="I37" s="7">
        <f t="shared" si="1"/>
        <v>0</v>
      </c>
    </row>
    <row r="38" spans="2:9" ht="15.75" x14ac:dyDescent="0.25">
      <c r="B38" s="8"/>
      <c r="C38" s="13" t="s">
        <v>63</v>
      </c>
      <c r="D38" s="14">
        <f>SUM(D32:D37)</f>
        <v>29375</v>
      </c>
      <c r="E38" s="14">
        <f>SUM(E32:E37)</f>
        <v>-22341.239999999998</v>
      </c>
      <c r="F38" s="15">
        <f t="shared" si="0"/>
        <v>7033.760000000002</v>
      </c>
      <c r="G38" s="14">
        <f>SUM(G32:G37)</f>
        <v>7033.76</v>
      </c>
      <c r="H38" s="14">
        <f>SUM(H32:H37)</f>
        <v>7033.76</v>
      </c>
      <c r="I38" s="7">
        <f t="shared" si="1"/>
        <v>0</v>
      </c>
    </row>
    <row r="39" spans="2:9" ht="18.75" x14ac:dyDescent="0.3">
      <c r="B39" s="30" t="s">
        <v>32</v>
      </c>
      <c r="C39" s="30"/>
      <c r="D39" s="6"/>
      <c r="E39" s="7"/>
      <c r="F39" s="10">
        <f t="shared" si="0"/>
        <v>0</v>
      </c>
      <c r="G39" s="6"/>
      <c r="H39" s="7"/>
      <c r="I39" s="7">
        <f t="shared" si="1"/>
        <v>0</v>
      </c>
    </row>
    <row r="40" spans="2:9" x14ac:dyDescent="0.25">
      <c r="B40" s="8">
        <v>21101</v>
      </c>
      <c r="C40" s="8" t="s">
        <v>11</v>
      </c>
      <c r="D40" s="12">
        <v>5625</v>
      </c>
      <c r="E40" s="16">
        <v>4417.8500000000004</v>
      </c>
      <c r="F40" s="10">
        <f t="shared" si="0"/>
        <v>10042.85</v>
      </c>
      <c r="G40" s="12">
        <v>10042.85</v>
      </c>
      <c r="H40" s="12">
        <v>10042.85</v>
      </c>
      <c r="I40" s="7">
        <f t="shared" si="1"/>
        <v>0</v>
      </c>
    </row>
    <row r="41" spans="2:9" x14ac:dyDescent="0.25">
      <c r="B41" s="8">
        <v>21401</v>
      </c>
      <c r="C41" s="8" t="s">
        <v>12</v>
      </c>
      <c r="D41" s="12">
        <v>4125</v>
      </c>
      <c r="E41" s="16">
        <v>-1614</v>
      </c>
      <c r="F41" s="10">
        <f t="shared" si="0"/>
        <v>2511</v>
      </c>
      <c r="G41" s="12">
        <v>2511</v>
      </c>
      <c r="H41" s="12">
        <v>2511</v>
      </c>
      <c r="I41" s="7">
        <f t="shared" si="1"/>
        <v>0</v>
      </c>
    </row>
    <row r="42" spans="2:9" x14ac:dyDescent="0.25">
      <c r="B42" s="8">
        <v>21601</v>
      </c>
      <c r="C42" s="8" t="s">
        <v>33</v>
      </c>
      <c r="D42" s="12">
        <v>20000</v>
      </c>
      <c r="E42" s="16">
        <v>-15264.84</v>
      </c>
      <c r="F42" s="10">
        <f t="shared" si="0"/>
        <v>4735.16</v>
      </c>
      <c r="G42" s="12">
        <v>4735.16</v>
      </c>
      <c r="H42" s="12">
        <v>4735.16</v>
      </c>
      <c r="I42" s="7">
        <f t="shared" si="1"/>
        <v>0</v>
      </c>
    </row>
    <row r="43" spans="2:9" x14ac:dyDescent="0.25">
      <c r="B43" s="8">
        <v>22104</v>
      </c>
      <c r="C43" s="8" t="s">
        <v>13</v>
      </c>
      <c r="D43" s="12">
        <v>4125</v>
      </c>
      <c r="E43" s="16">
        <v>-4125</v>
      </c>
      <c r="F43" s="10">
        <f t="shared" si="0"/>
        <v>0</v>
      </c>
      <c r="G43" s="12">
        <v>0</v>
      </c>
      <c r="H43" s="12">
        <v>0</v>
      </c>
      <c r="I43" s="7">
        <f t="shared" si="1"/>
        <v>0</v>
      </c>
    </row>
    <row r="44" spans="2:9" x14ac:dyDescent="0.25">
      <c r="B44" s="8">
        <v>22301</v>
      </c>
      <c r="C44" s="8" t="s">
        <v>34</v>
      </c>
      <c r="D44" s="12">
        <v>7500</v>
      </c>
      <c r="E44" s="16">
        <v>-7500</v>
      </c>
      <c r="F44" s="10">
        <f t="shared" si="0"/>
        <v>0</v>
      </c>
      <c r="G44" s="12">
        <v>0</v>
      </c>
      <c r="H44" s="12">
        <v>0</v>
      </c>
      <c r="I44" s="7">
        <f t="shared" si="1"/>
        <v>0</v>
      </c>
    </row>
    <row r="45" spans="2:9" x14ac:dyDescent="0.25">
      <c r="B45" s="8">
        <v>24601</v>
      </c>
      <c r="C45" s="8" t="s">
        <v>35</v>
      </c>
      <c r="D45" s="12">
        <v>12000</v>
      </c>
      <c r="E45" s="16">
        <v>-12000</v>
      </c>
      <c r="F45" s="10">
        <f t="shared" si="0"/>
        <v>0</v>
      </c>
      <c r="G45" s="12">
        <v>0</v>
      </c>
      <c r="H45" s="12">
        <v>0</v>
      </c>
      <c r="I45" s="7">
        <f t="shared" si="1"/>
        <v>0</v>
      </c>
    </row>
    <row r="46" spans="2:9" x14ac:dyDescent="0.25">
      <c r="B46" s="8">
        <v>24801</v>
      </c>
      <c r="C46" s="8" t="s">
        <v>36</v>
      </c>
      <c r="D46" s="12">
        <v>25000</v>
      </c>
      <c r="E46" s="16">
        <v>-25000</v>
      </c>
      <c r="F46" s="10">
        <f t="shared" si="0"/>
        <v>0</v>
      </c>
      <c r="G46" s="12">
        <v>0</v>
      </c>
      <c r="H46" s="12">
        <v>0</v>
      </c>
      <c r="I46" s="7">
        <f t="shared" si="1"/>
        <v>0</v>
      </c>
    </row>
    <row r="47" spans="2:9" x14ac:dyDescent="0.25">
      <c r="B47" s="8">
        <v>24901</v>
      </c>
      <c r="C47" s="8" t="s">
        <v>37</v>
      </c>
      <c r="D47" s="12">
        <v>12000</v>
      </c>
      <c r="E47" s="16">
        <v>-12000</v>
      </c>
      <c r="F47" s="10">
        <f t="shared" si="0"/>
        <v>0</v>
      </c>
      <c r="G47" s="12">
        <v>0</v>
      </c>
      <c r="H47" s="12">
        <v>0</v>
      </c>
      <c r="I47" s="7">
        <f t="shared" si="1"/>
        <v>0</v>
      </c>
    </row>
    <row r="48" spans="2:9" x14ac:dyDescent="0.25">
      <c r="B48" s="8">
        <v>25301</v>
      </c>
      <c r="C48" s="8" t="s">
        <v>38</v>
      </c>
      <c r="D48" s="12">
        <v>4500</v>
      </c>
      <c r="E48" s="16">
        <v>-4500</v>
      </c>
      <c r="F48" s="10">
        <f t="shared" si="0"/>
        <v>0</v>
      </c>
      <c r="G48" s="12">
        <v>0</v>
      </c>
      <c r="H48" s="12">
        <v>0</v>
      </c>
      <c r="I48" s="7">
        <f t="shared" si="1"/>
        <v>0</v>
      </c>
    </row>
    <row r="49" spans="2:9" x14ac:dyDescent="0.25">
      <c r="B49" s="8">
        <v>29101</v>
      </c>
      <c r="C49" s="8" t="s">
        <v>39</v>
      </c>
      <c r="D49" s="12">
        <v>12500</v>
      </c>
      <c r="E49" s="16">
        <v>-12500</v>
      </c>
      <c r="F49" s="10">
        <f t="shared" si="0"/>
        <v>0</v>
      </c>
      <c r="G49" s="12">
        <v>0</v>
      </c>
      <c r="H49" s="12">
        <v>0</v>
      </c>
      <c r="I49" s="7">
        <f t="shared" si="1"/>
        <v>0</v>
      </c>
    </row>
    <row r="50" spans="2:9" x14ac:dyDescent="0.25">
      <c r="B50" s="8">
        <v>29401</v>
      </c>
      <c r="C50" s="8" t="s">
        <v>40</v>
      </c>
      <c r="D50" s="12">
        <v>14000</v>
      </c>
      <c r="E50" s="16">
        <v>-14000</v>
      </c>
      <c r="F50" s="10">
        <f t="shared" si="0"/>
        <v>0</v>
      </c>
      <c r="G50" s="12">
        <v>0</v>
      </c>
      <c r="H50" s="12">
        <v>0</v>
      </c>
      <c r="I50" s="7">
        <f t="shared" si="1"/>
        <v>0</v>
      </c>
    </row>
    <row r="51" spans="2:9" x14ac:dyDescent="0.25">
      <c r="B51" s="8">
        <v>31301</v>
      </c>
      <c r="C51" s="8" t="s">
        <v>41</v>
      </c>
      <c r="D51" s="12">
        <v>5000</v>
      </c>
      <c r="E51" s="16">
        <v>-5000</v>
      </c>
      <c r="F51" s="10">
        <f t="shared" si="0"/>
        <v>0</v>
      </c>
      <c r="G51" s="12">
        <v>0</v>
      </c>
      <c r="H51" s="12">
        <v>0</v>
      </c>
      <c r="I51" s="7">
        <f t="shared" si="1"/>
        <v>0</v>
      </c>
    </row>
    <row r="52" spans="2:9" x14ac:dyDescent="0.25">
      <c r="B52" s="8">
        <v>32701</v>
      </c>
      <c r="C52" s="8" t="s">
        <v>45</v>
      </c>
      <c r="D52" s="12">
        <v>0</v>
      </c>
      <c r="E52" s="16">
        <v>74196.180000000008</v>
      </c>
      <c r="F52" s="10">
        <f t="shared" si="0"/>
        <v>74196.180000000008</v>
      </c>
      <c r="G52" s="12">
        <v>74196.180000000008</v>
      </c>
      <c r="H52" s="12">
        <v>74196.180000000008</v>
      </c>
      <c r="I52" s="7">
        <f t="shared" si="1"/>
        <v>0</v>
      </c>
    </row>
    <row r="53" spans="2:9" x14ac:dyDescent="0.25">
      <c r="B53" s="8">
        <v>33401</v>
      </c>
      <c r="C53" s="8" t="s">
        <v>54</v>
      </c>
      <c r="D53" s="12">
        <v>0</v>
      </c>
      <c r="E53" s="16">
        <v>22000</v>
      </c>
      <c r="F53" s="10">
        <f t="shared" si="0"/>
        <v>22000</v>
      </c>
      <c r="G53" s="12">
        <v>22000</v>
      </c>
      <c r="H53" s="12">
        <v>22000</v>
      </c>
      <c r="I53" s="7">
        <f t="shared" si="1"/>
        <v>0</v>
      </c>
    </row>
    <row r="54" spans="2:9" x14ac:dyDescent="0.25">
      <c r="B54" s="8">
        <v>33801</v>
      </c>
      <c r="C54" s="8" t="s">
        <v>42</v>
      </c>
      <c r="D54" s="12">
        <v>90300</v>
      </c>
      <c r="E54" s="16">
        <v>-29843.040000000001</v>
      </c>
      <c r="F54" s="10">
        <f t="shared" si="0"/>
        <v>60456.959999999999</v>
      </c>
      <c r="G54" s="12">
        <v>60456.959999999999</v>
      </c>
      <c r="H54" s="12">
        <v>60456.959999999999</v>
      </c>
      <c r="I54" s="7">
        <f t="shared" si="1"/>
        <v>0</v>
      </c>
    </row>
    <row r="55" spans="2:9" x14ac:dyDescent="0.25">
      <c r="B55" s="8">
        <v>34101</v>
      </c>
      <c r="C55" s="8" t="s">
        <v>44</v>
      </c>
      <c r="D55" s="12">
        <v>0</v>
      </c>
      <c r="E55" s="16">
        <v>482.55999999999995</v>
      </c>
      <c r="F55" s="10">
        <f t="shared" si="0"/>
        <v>482.55999999999995</v>
      </c>
      <c r="G55" s="12">
        <v>482.55999999999995</v>
      </c>
      <c r="H55" s="12">
        <v>482.55999999999995</v>
      </c>
      <c r="I55" s="7">
        <f t="shared" si="1"/>
        <v>0</v>
      </c>
    </row>
    <row r="56" spans="2:9" x14ac:dyDescent="0.25">
      <c r="B56" s="8">
        <v>35801</v>
      </c>
      <c r="C56" s="8" t="s">
        <v>43</v>
      </c>
      <c r="D56" s="12">
        <v>24000</v>
      </c>
      <c r="E56" s="16">
        <v>-24000</v>
      </c>
      <c r="F56" s="10">
        <f t="shared" si="0"/>
        <v>0</v>
      </c>
      <c r="G56" s="12">
        <v>0</v>
      </c>
      <c r="H56" s="12">
        <v>0</v>
      </c>
      <c r="I56" s="7">
        <f t="shared" si="1"/>
        <v>0</v>
      </c>
    </row>
    <row r="57" spans="2:9" x14ac:dyDescent="0.25">
      <c r="B57" s="8">
        <v>37501</v>
      </c>
      <c r="C57" s="8" t="s">
        <v>15</v>
      </c>
      <c r="D57" s="12">
        <v>0</v>
      </c>
      <c r="E57" s="16">
        <v>336</v>
      </c>
      <c r="F57" s="10">
        <f t="shared" si="0"/>
        <v>336</v>
      </c>
      <c r="G57" s="12">
        <v>336</v>
      </c>
      <c r="H57" s="12">
        <v>336</v>
      </c>
      <c r="I57" s="7">
        <f t="shared" si="1"/>
        <v>0</v>
      </c>
    </row>
    <row r="58" spans="2:9" x14ac:dyDescent="0.25">
      <c r="B58" s="8">
        <v>38501</v>
      </c>
      <c r="C58" s="8" t="s">
        <v>16</v>
      </c>
      <c r="D58" s="12">
        <v>2000</v>
      </c>
      <c r="E58" s="16">
        <v>-2000</v>
      </c>
      <c r="F58" s="10"/>
      <c r="G58" s="12">
        <v>0</v>
      </c>
      <c r="H58" s="12">
        <v>0</v>
      </c>
      <c r="I58" s="7">
        <f t="shared" si="1"/>
        <v>0</v>
      </c>
    </row>
    <row r="59" spans="2:9" ht="15.75" x14ac:dyDescent="0.25">
      <c r="B59" s="8"/>
      <c r="C59" s="13" t="s">
        <v>63</v>
      </c>
      <c r="D59" s="14">
        <f>SUM(D40:D58)</f>
        <v>242675</v>
      </c>
      <c r="E59" s="14">
        <f>SUM(E40:E58)</f>
        <v>-67914.289999999979</v>
      </c>
      <c r="F59" s="14">
        <f>SUM(F40:F58)</f>
        <v>174760.71</v>
      </c>
      <c r="G59" s="14">
        <f>SUM(G40:G58)</f>
        <v>174760.71</v>
      </c>
      <c r="H59" s="14">
        <f>SUM(H40:H58)</f>
        <v>174760.71</v>
      </c>
      <c r="I59" s="7">
        <f t="shared" si="1"/>
        <v>0</v>
      </c>
    </row>
    <row r="60" spans="2:9" ht="18.75" x14ac:dyDescent="0.3">
      <c r="B60" s="30" t="s">
        <v>46</v>
      </c>
      <c r="C60" s="30"/>
      <c r="D60" s="6"/>
      <c r="E60" s="7"/>
      <c r="F60" s="10">
        <f t="shared" si="0"/>
        <v>0</v>
      </c>
      <c r="G60" s="6"/>
      <c r="H60" s="7"/>
      <c r="I60" s="7">
        <f t="shared" si="1"/>
        <v>0</v>
      </c>
    </row>
    <row r="61" spans="2:9" x14ac:dyDescent="0.25">
      <c r="B61" s="17">
        <v>21101</v>
      </c>
      <c r="C61" s="18" t="s">
        <v>11</v>
      </c>
      <c r="D61" s="12">
        <v>15625</v>
      </c>
      <c r="E61" s="16">
        <v>51373.76999999999</v>
      </c>
      <c r="F61" s="10">
        <f t="shared" si="0"/>
        <v>66998.76999999999</v>
      </c>
      <c r="G61" s="12">
        <v>66998.76999999999</v>
      </c>
      <c r="H61" s="12">
        <v>66998.76999999999</v>
      </c>
      <c r="I61" s="7">
        <f t="shared" si="1"/>
        <v>0</v>
      </c>
    </row>
    <row r="62" spans="2:9" x14ac:dyDescent="0.25">
      <c r="B62" s="17">
        <v>21401</v>
      </c>
      <c r="C62" s="18" t="s">
        <v>12</v>
      </c>
      <c r="D62" s="12">
        <v>9375</v>
      </c>
      <c r="E62" s="16">
        <v>16609</v>
      </c>
      <c r="F62" s="10">
        <f t="shared" si="0"/>
        <v>25984</v>
      </c>
      <c r="G62" s="12">
        <v>25984</v>
      </c>
      <c r="H62" s="12">
        <v>25984</v>
      </c>
      <c r="I62" s="7">
        <f t="shared" si="1"/>
        <v>0</v>
      </c>
    </row>
    <row r="63" spans="2:9" x14ac:dyDescent="0.25">
      <c r="B63" s="17">
        <v>22104</v>
      </c>
      <c r="C63" s="18" t="s">
        <v>13</v>
      </c>
      <c r="D63" s="12">
        <v>9375</v>
      </c>
      <c r="E63" s="16">
        <v>-9375</v>
      </c>
      <c r="F63" s="10">
        <f t="shared" si="0"/>
        <v>0</v>
      </c>
      <c r="G63" s="12">
        <v>0</v>
      </c>
      <c r="H63" s="12">
        <v>0</v>
      </c>
      <c r="I63" s="7">
        <f t="shared" si="1"/>
        <v>0</v>
      </c>
    </row>
    <row r="64" spans="2:9" x14ac:dyDescent="0.25">
      <c r="B64" s="17">
        <v>24801</v>
      </c>
      <c r="C64" s="18" t="s">
        <v>36</v>
      </c>
      <c r="D64" s="12">
        <v>25000</v>
      </c>
      <c r="E64" s="16">
        <v>-25000</v>
      </c>
      <c r="F64" s="10">
        <f t="shared" si="0"/>
        <v>0</v>
      </c>
      <c r="G64" s="12">
        <v>0</v>
      </c>
      <c r="H64" s="12">
        <v>0</v>
      </c>
      <c r="I64" s="7">
        <f t="shared" si="1"/>
        <v>0</v>
      </c>
    </row>
    <row r="65" spans="2:9" x14ac:dyDescent="0.25">
      <c r="B65" s="17">
        <v>26103</v>
      </c>
      <c r="C65" s="18" t="s">
        <v>14</v>
      </c>
      <c r="D65" s="12">
        <v>21250</v>
      </c>
      <c r="E65" s="16">
        <v>-17854.170000000002</v>
      </c>
      <c r="F65" s="10">
        <f t="shared" si="0"/>
        <v>3395.8299999999981</v>
      </c>
      <c r="G65" s="12">
        <v>3395.8299999999995</v>
      </c>
      <c r="H65" s="12">
        <v>3395.8299999999995</v>
      </c>
      <c r="I65" s="7">
        <f t="shared" si="1"/>
        <v>0</v>
      </c>
    </row>
    <row r="66" spans="2:9" x14ac:dyDescent="0.25">
      <c r="B66" s="17">
        <v>27201</v>
      </c>
      <c r="C66" s="18" t="s">
        <v>47</v>
      </c>
      <c r="D66" s="12">
        <v>17500</v>
      </c>
      <c r="E66" s="16">
        <v>-17500</v>
      </c>
      <c r="F66" s="10">
        <f t="shared" si="0"/>
        <v>0</v>
      </c>
      <c r="G66" s="12">
        <v>0</v>
      </c>
      <c r="H66" s="12">
        <v>0</v>
      </c>
      <c r="I66" s="7">
        <f t="shared" si="1"/>
        <v>0</v>
      </c>
    </row>
    <row r="67" spans="2:9" x14ac:dyDescent="0.25">
      <c r="B67" s="17">
        <v>27202</v>
      </c>
      <c r="C67" s="18" t="s">
        <v>48</v>
      </c>
      <c r="D67" s="12">
        <v>14000</v>
      </c>
      <c r="E67" s="16">
        <v>5957.7999999999993</v>
      </c>
      <c r="F67" s="10">
        <f t="shared" si="0"/>
        <v>19957.8</v>
      </c>
      <c r="G67" s="12">
        <v>19957.8</v>
      </c>
      <c r="H67" s="12">
        <v>19957.8</v>
      </c>
      <c r="I67" s="7">
        <f t="shared" si="1"/>
        <v>0</v>
      </c>
    </row>
    <row r="68" spans="2:9" x14ac:dyDescent="0.25">
      <c r="B68" s="17">
        <v>31801</v>
      </c>
      <c r="C68" s="18" t="s">
        <v>49</v>
      </c>
      <c r="D68" s="12">
        <v>4000</v>
      </c>
      <c r="E68" s="16">
        <v>-4000</v>
      </c>
      <c r="F68" s="10">
        <f t="shared" si="0"/>
        <v>0</v>
      </c>
      <c r="G68" s="12">
        <v>0</v>
      </c>
      <c r="H68" s="12">
        <v>0</v>
      </c>
      <c r="I68" s="7">
        <f t="shared" si="1"/>
        <v>0</v>
      </c>
    </row>
    <row r="69" spans="2:9" x14ac:dyDescent="0.25">
      <c r="B69" s="17">
        <v>32301</v>
      </c>
      <c r="C69" s="18" t="s">
        <v>50</v>
      </c>
      <c r="D69" s="12">
        <v>25000</v>
      </c>
      <c r="E69" s="16">
        <v>-25000</v>
      </c>
      <c r="F69" s="10">
        <f t="shared" si="0"/>
        <v>0</v>
      </c>
      <c r="G69" s="12">
        <v>0</v>
      </c>
      <c r="H69" s="12">
        <v>0</v>
      </c>
      <c r="I69" s="7">
        <f t="shared" si="1"/>
        <v>0</v>
      </c>
    </row>
    <row r="70" spans="2:9" x14ac:dyDescent="0.25">
      <c r="B70" s="17">
        <v>32302</v>
      </c>
      <c r="C70" s="18" t="s">
        <v>51</v>
      </c>
      <c r="D70" s="12">
        <v>17500</v>
      </c>
      <c r="E70" s="16">
        <v>-17500</v>
      </c>
      <c r="F70" s="10">
        <f t="shared" si="0"/>
        <v>0</v>
      </c>
      <c r="G70" s="12">
        <v>0</v>
      </c>
      <c r="H70" s="12">
        <v>0</v>
      </c>
      <c r="I70" s="7">
        <f t="shared" si="1"/>
        <v>0</v>
      </c>
    </row>
    <row r="71" spans="2:9" x14ac:dyDescent="0.25">
      <c r="B71" s="17">
        <v>32303</v>
      </c>
      <c r="C71" s="18" t="s">
        <v>52</v>
      </c>
      <c r="D71" s="12">
        <v>25000</v>
      </c>
      <c r="E71" s="16">
        <v>-25000</v>
      </c>
      <c r="F71" s="10">
        <f t="shared" si="0"/>
        <v>0</v>
      </c>
      <c r="G71" s="12">
        <v>0</v>
      </c>
      <c r="H71" s="12">
        <v>0</v>
      </c>
      <c r="I71" s="7">
        <f t="shared" si="1"/>
        <v>0</v>
      </c>
    </row>
    <row r="72" spans="2:9" x14ac:dyDescent="0.25">
      <c r="B72" s="17">
        <v>32505</v>
      </c>
      <c r="C72" s="18" t="s">
        <v>53</v>
      </c>
      <c r="D72" s="12">
        <v>20000</v>
      </c>
      <c r="E72" s="16">
        <v>-20000</v>
      </c>
      <c r="F72" s="10">
        <f t="shared" si="0"/>
        <v>0</v>
      </c>
      <c r="G72" s="12">
        <v>0</v>
      </c>
      <c r="H72" s="12">
        <v>0</v>
      </c>
      <c r="I72" s="7">
        <f t="shared" si="1"/>
        <v>0</v>
      </c>
    </row>
    <row r="73" spans="2:9" x14ac:dyDescent="0.25">
      <c r="B73" s="17">
        <v>33401</v>
      </c>
      <c r="C73" s="18" t="s">
        <v>54</v>
      </c>
      <c r="D73" s="12">
        <v>100000</v>
      </c>
      <c r="E73" s="16">
        <v>-27544</v>
      </c>
      <c r="F73" s="10">
        <f t="shared" si="0"/>
        <v>72456</v>
      </c>
      <c r="G73" s="12">
        <v>72456</v>
      </c>
      <c r="H73" s="12">
        <v>72456</v>
      </c>
      <c r="I73" s="7">
        <f t="shared" si="1"/>
        <v>0</v>
      </c>
    </row>
    <row r="74" spans="2:9" x14ac:dyDescent="0.25">
      <c r="B74" s="17">
        <v>33604</v>
      </c>
      <c r="C74" s="18" t="s">
        <v>55</v>
      </c>
      <c r="D74" s="12">
        <v>10000</v>
      </c>
      <c r="E74" s="16">
        <v>66154.2</v>
      </c>
      <c r="F74" s="10">
        <f t="shared" si="0"/>
        <v>76154.2</v>
      </c>
      <c r="G74" s="12">
        <v>76154.2</v>
      </c>
      <c r="H74" s="12">
        <v>76154.2</v>
      </c>
      <c r="I74" s="7">
        <f t="shared" si="1"/>
        <v>0</v>
      </c>
    </row>
    <row r="75" spans="2:9" x14ac:dyDescent="0.25">
      <c r="B75" s="17">
        <v>34701</v>
      </c>
      <c r="C75" s="18" t="s">
        <v>56</v>
      </c>
      <c r="D75" s="12">
        <v>7000</v>
      </c>
      <c r="E75" s="16">
        <v>-7000</v>
      </c>
      <c r="F75" s="10">
        <f t="shared" si="0"/>
        <v>0</v>
      </c>
      <c r="G75" s="12">
        <v>0</v>
      </c>
      <c r="H75" s="12">
        <v>0</v>
      </c>
      <c r="I75" s="7">
        <f t="shared" ref="I75:I136" si="2">G75-F75</f>
        <v>0</v>
      </c>
    </row>
    <row r="76" spans="2:9" x14ac:dyDescent="0.25">
      <c r="B76" s="17">
        <v>35301</v>
      </c>
      <c r="C76" s="18" t="s">
        <v>57</v>
      </c>
      <c r="D76" s="12">
        <v>9000</v>
      </c>
      <c r="E76" s="16">
        <v>-9000</v>
      </c>
      <c r="F76" s="10">
        <f t="shared" ref="F76:F134" si="3">D76+E76</f>
        <v>0</v>
      </c>
      <c r="G76" s="12">
        <v>0</v>
      </c>
      <c r="H76" s="12">
        <v>0</v>
      </c>
      <c r="I76" s="7">
        <f t="shared" si="2"/>
        <v>0</v>
      </c>
    </row>
    <row r="77" spans="2:9" x14ac:dyDescent="0.25">
      <c r="B77" s="17">
        <v>37201</v>
      </c>
      <c r="C77" s="18" t="s">
        <v>58</v>
      </c>
      <c r="D77" s="12">
        <v>17500</v>
      </c>
      <c r="E77" s="16">
        <v>-10434</v>
      </c>
      <c r="F77" s="10">
        <f t="shared" si="3"/>
        <v>7066</v>
      </c>
      <c r="G77" s="12">
        <v>7066</v>
      </c>
      <c r="H77" s="12">
        <v>7066</v>
      </c>
      <c r="I77" s="7">
        <f t="shared" si="2"/>
        <v>0</v>
      </c>
    </row>
    <row r="78" spans="2:9" x14ac:dyDescent="0.25">
      <c r="B78" s="17">
        <v>37501</v>
      </c>
      <c r="C78" s="18" t="s">
        <v>15</v>
      </c>
      <c r="D78" s="12">
        <v>11000</v>
      </c>
      <c r="E78" s="16">
        <v>-5802.79</v>
      </c>
      <c r="F78" s="10">
        <f t="shared" si="3"/>
        <v>5197.21</v>
      </c>
      <c r="G78" s="12">
        <v>5197.21</v>
      </c>
      <c r="H78" s="12">
        <v>5197.21</v>
      </c>
      <c r="I78" s="7">
        <f t="shared" si="2"/>
        <v>0</v>
      </c>
    </row>
    <row r="79" spans="2:9" x14ac:dyDescent="0.25">
      <c r="B79" s="17">
        <v>38301</v>
      </c>
      <c r="C79" s="18" t="s">
        <v>59</v>
      </c>
      <c r="D79" s="12">
        <v>10000</v>
      </c>
      <c r="E79" s="16">
        <v>-10000</v>
      </c>
      <c r="F79" s="10">
        <f t="shared" si="3"/>
        <v>0</v>
      </c>
      <c r="G79" s="12">
        <v>0</v>
      </c>
      <c r="H79" s="12">
        <v>0</v>
      </c>
      <c r="I79" s="7">
        <f t="shared" si="2"/>
        <v>0</v>
      </c>
    </row>
    <row r="80" spans="2:9" x14ac:dyDescent="0.25">
      <c r="B80" s="17">
        <v>38501</v>
      </c>
      <c r="C80" s="18" t="s">
        <v>16</v>
      </c>
      <c r="D80" s="12">
        <v>5000</v>
      </c>
      <c r="E80" s="16">
        <v>-5000</v>
      </c>
      <c r="F80" s="10">
        <f t="shared" si="3"/>
        <v>0</v>
      </c>
      <c r="G80" s="12">
        <v>0</v>
      </c>
      <c r="H80" s="12">
        <v>0</v>
      </c>
      <c r="I80" s="7">
        <f t="shared" si="2"/>
        <v>0</v>
      </c>
    </row>
    <row r="81" spans="2:9" ht="15.75" x14ac:dyDescent="0.25">
      <c r="B81" s="8"/>
      <c r="C81" s="13" t="s">
        <v>63</v>
      </c>
      <c r="D81" s="14">
        <f>SUM(D61:D80)</f>
        <v>373125</v>
      </c>
      <c r="E81" s="14">
        <f>SUM(E61:E80)</f>
        <v>-95915.19</v>
      </c>
      <c r="F81" s="14">
        <f>SUM(F61:F80)</f>
        <v>277209.81</v>
      </c>
      <c r="G81" s="14">
        <f>SUM(G61:G80)</f>
        <v>277209.81</v>
      </c>
      <c r="H81" s="14">
        <f>SUM(H61:H80)</f>
        <v>277209.81</v>
      </c>
      <c r="I81" s="7">
        <f t="shared" si="2"/>
        <v>0</v>
      </c>
    </row>
    <row r="82" spans="2:9" ht="18.75" x14ac:dyDescent="0.3">
      <c r="B82" s="30" t="s">
        <v>60</v>
      </c>
      <c r="C82" s="30"/>
      <c r="D82" s="6"/>
      <c r="E82" s="7"/>
      <c r="F82" s="10">
        <f t="shared" si="3"/>
        <v>0</v>
      </c>
      <c r="G82" s="6"/>
      <c r="H82" s="7"/>
      <c r="I82" s="7">
        <f t="shared" si="2"/>
        <v>0</v>
      </c>
    </row>
    <row r="83" spans="2:9" x14ac:dyDescent="0.25">
      <c r="B83" s="17">
        <v>21101</v>
      </c>
      <c r="C83" s="18" t="s">
        <v>11</v>
      </c>
      <c r="D83" s="12">
        <v>15625</v>
      </c>
      <c r="E83" s="16">
        <v>-863.55000000000291</v>
      </c>
      <c r="F83" s="10">
        <f t="shared" si="3"/>
        <v>14761.449999999997</v>
      </c>
      <c r="G83" s="12">
        <v>14761.449999999997</v>
      </c>
      <c r="H83" s="12">
        <v>14761.449999999997</v>
      </c>
      <c r="I83" s="7">
        <f t="shared" si="2"/>
        <v>0</v>
      </c>
    </row>
    <row r="84" spans="2:9" x14ac:dyDescent="0.25">
      <c r="B84" s="17">
        <v>21401</v>
      </c>
      <c r="C84" s="18" t="s">
        <v>12</v>
      </c>
      <c r="D84" s="12">
        <v>9375</v>
      </c>
      <c r="E84" s="16">
        <v>-7494.76</v>
      </c>
      <c r="F84" s="10">
        <f t="shared" si="3"/>
        <v>1880.2399999999998</v>
      </c>
      <c r="G84" s="12">
        <v>1880.24</v>
      </c>
      <c r="H84" s="12">
        <v>1880.24</v>
      </c>
      <c r="I84" s="7">
        <f t="shared" si="2"/>
        <v>0</v>
      </c>
    </row>
    <row r="85" spans="2:9" x14ac:dyDescent="0.25">
      <c r="B85" s="17">
        <v>21601</v>
      </c>
      <c r="C85" s="18" t="s">
        <v>33</v>
      </c>
      <c r="D85" s="12">
        <v>15000</v>
      </c>
      <c r="E85" s="16">
        <v>-13342.57</v>
      </c>
      <c r="F85" s="10">
        <f t="shared" si="3"/>
        <v>1657.4300000000003</v>
      </c>
      <c r="G85" s="12">
        <v>1657.43</v>
      </c>
      <c r="H85" s="12">
        <v>1657.43</v>
      </c>
      <c r="I85" s="7">
        <f t="shared" si="2"/>
        <v>0</v>
      </c>
    </row>
    <row r="86" spans="2:9" x14ac:dyDescent="0.25">
      <c r="B86" s="17">
        <v>22104</v>
      </c>
      <c r="C86" s="18" t="s">
        <v>13</v>
      </c>
      <c r="D86" s="12">
        <v>9375</v>
      </c>
      <c r="E86" s="16">
        <v>-9375</v>
      </c>
      <c r="F86" s="10">
        <f t="shared" si="3"/>
        <v>0</v>
      </c>
      <c r="G86" s="12">
        <v>0</v>
      </c>
      <c r="H86" s="12">
        <v>0</v>
      </c>
      <c r="I86" s="7">
        <f t="shared" si="2"/>
        <v>0</v>
      </c>
    </row>
    <row r="87" spans="2:9" x14ac:dyDescent="0.25">
      <c r="B87" s="17">
        <v>24601</v>
      </c>
      <c r="C87" s="18" t="s">
        <v>35</v>
      </c>
      <c r="D87" s="12">
        <v>6500</v>
      </c>
      <c r="E87" s="16">
        <v>-6500</v>
      </c>
      <c r="F87" s="10">
        <f t="shared" si="3"/>
        <v>0</v>
      </c>
      <c r="G87" s="12">
        <v>0</v>
      </c>
      <c r="H87" s="12">
        <v>0</v>
      </c>
      <c r="I87" s="7">
        <f t="shared" si="2"/>
        <v>0</v>
      </c>
    </row>
    <row r="88" spans="2:9" x14ac:dyDescent="0.25">
      <c r="B88" s="17">
        <v>24801</v>
      </c>
      <c r="C88" s="18" t="s">
        <v>36</v>
      </c>
      <c r="D88" s="12">
        <v>25000</v>
      </c>
      <c r="E88" s="16">
        <v>-25000</v>
      </c>
      <c r="F88" s="10">
        <f t="shared" si="3"/>
        <v>0</v>
      </c>
      <c r="G88" s="12">
        <v>0</v>
      </c>
      <c r="H88" s="12">
        <v>0</v>
      </c>
      <c r="I88" s="7">
        <f t="shared" si="2"/>
        <v>0</v>
      </c>
    </row>
    <row r="89" spans="2:9" x14ac:dyDescent="0.25">
      <c r="B89" s="17">
        <v>24901</v>
      </c>
      <c r="C89" s="18" t="s">
        <v>37</v>
      </c>
      <c r="D89" s="12">
        <v>6500</v>
      </c>
      <c r="E89" s="16">
        <v>-6500</v>
      </c>
      <c r="F89" s="10">
        <f t="shared" si="3"/>
        <v>0</v>
      </c>
      <c r="G89" s="12">
        <v>0</v>
      </c>
      <c r="H89" s="12">
        <v>0</v>
      </c>
      <c r="I89" s="7">
        <f t="shared" si="2"/>
        <v>0</v>
      </c>
    </row>
    <row r="90" spans="2:9" x14ac:dyDescent="0.25">
      <c r="B90" s="17">
        <v>25301</v>
      </c>
      <c r="C90" s="18" t="s">
        <v>38</v>
      </c>
      <c r="D90" s="12">
        <v>2250</v>
      </c>
      <c r="E90" s="16">
        <v>-2250</v>
      </c>
      <c r="F90" s="10">
        <f t="shared" si="3"/>
        <v>0</v>
      </c>
      <c r="G90" s="12">
        <v>0</v>
      </c>
      <c r="H90" s="12">
        <v>0</v>
      </c>
      <c r="I90" s="7">
        <f t="shared" si="2"/>
        <v>0</v>
      </c>
    </row>
    <row r="91" spans="2:9" x14ac:dyDescent="0.25">
      <c r="B91" s="17">
        <v>26103</v>
      </c>
      <c r="C91" s="18" t="s">
        <v>14</v>
      </c>
      <c r="D91" s="12">
        <v>21250</v>
      </c>
      <c r="E91" s="16">
        <v>-18411</v>
      </c>
      <c r="F91" s="10">
        <f t="shared" si="3"/>
        <v>2839</v>
      </c>
      <c r="G91" s="12">
        <v>2839</v>
      </c>
      <c r="H91" s="12">
        <v>2839</v>
      </c>
      <c r="I91" s="7">
        <f t="shared" si="2"/>
        <v>0</v>
      </c>
    </row>
    <row r="92" spans="2:9" x14ac:dyDescent="0.25">
      <c r="B92" s="17">
        <v>27201</v>
      </c>
      <c r="C92" s="18" t="s">
        <v>47</v>
      </c>
      <c r="D92" s="12">
        <v>10000</v>
      </c>
      <c r="E92" s="16">
        <v>-10000</v>
      </c>
      <c r="F92" s="10">
        <f t="shared" si="3"/>
        <v>0</v>
      </c>
      <c r="G92" s="12">
        <v>0</v>
      </c>
      <c r="H92" s="12">
        <v>0</v>
      </c>
      <c r="I92" s="7">
        <f t="shared" si="2"/>
        <v>0</v>
      </c>
    </row>
    <row r="93" spans="2:9" x14ac:dyDescent="0.25">
      <c r="B93" s="17">
        <v>27202</v>
      </c>
      <c r="C93" s="18" t="s">
        <v>48</v>
      </c>
      <c r="D93" s="12">
        <v>8000</v>
      </c>
      <c r="E93" s="16">
        <v>-8000</v>
      </c>
      <c r="F93" s="10">
        <f t="shared" si="3"/>
        <v>0</v>
      </c>
      <c r="G93" s="12">
        <v>0</v>
      </c>
      <c r="H93" s="12">
        <v>0</v>
      </c>
      <c r="I93" s="7">
        <f t="shared" si="2"/>
        <v>0</v>
      </c>
    </row>
    <row r="94" spans="2:9" x14ac:dyDescent="0.25">
      <c r="B94" s="17">
        <v>29401</v>
      </c>
      <c r="C94" s="18" t="s">
        <v>40</v>
      </c>
      <c r="D94" s="12">
        <v>8000</v>
      </c>
      <c r="E94" s="16">
        <v>-8000</v>
      </c>
      <c r="F94" s="10">
        <f t="shared" si="3"/>
        <v>0</v>
      </c>
      <c r="G94" s="12">
        <v>0</v>
      </c>
      <c r="H94" s="12">
        <v>0</v>
      </c>
      <c r="I94" s="7">
        <f t="shared" si="2"/>
        <v>0</v>
      </c>
    </row>
    <row r="95" spans="2:9" x14ac:dyDescent="0.25">
      <c r="B95" s="17">
        <v>31301</v>
      </c>
      <c r="C95" s="18" t="s">
        <v>41</v>
      </c>
      <c r="D95" s="12">
        <v>2500</v>
      </c>
      <c r="E95" s="16">
        <v>-2500</v>
      </c>
      <c r="F95" s="10">
        <f t="shared" si="3"/>
        <v>0</v>
      </c>
      <c r="G95" s="12">
        <v>0</v>
      </c>
      <c r="H95" s="12">
        <v>0</v>
      </c>
      <c r="I95" s="7">
        <f t="shared" si="2"/>
        <v>0</v>
      </c>
    </row>
    <row r="96" spans="2:9" x14ac:dyDescent="0.25">
      <c r="B96" s="17">
        <v>31801</v>
      </c>
      <c r="C96" s="18" t="s">
        <v>49</v>
      </c>
      <c r="D96" s="12">
        <v>2000</v>
      </c>
      <c r="E96" s="16">
        <v>-2000</v>
      </c>
      <c r="F96" s="10">
        <f t="shared" si="3"/>
        <v>0</v>
      </c>
      <c r="G96" s="12">
        <v>0</v>
      </c>
      <c r="H96" s="12">
        <v>0</v>
      </c>
      <c r="I96" s="7">
        <f t="shared" si="2"/>
        <v>0</v>
      </c>
    </row>
    <row r="97" spans="2:9" x14ac:dyDescent="0.25">
      <c r="B97" s="17">
        <v>32301</v>
      </c>
      <c r="C97" s="18" t="s">
        <v>50</v>
      </c>
      <c r="D97" s="12">
        <v>12500</v>
      </c>
      <c r="E97" s="16">
        <v>-12500</v>
      </c>
      <c r="F97" s="10">
        <f t="shared" si="3"/>
        <v>0</v>
      </c>
      <c r="G97" s="12">
        <v>0</v>
      </c>
      <c r="H97" s="12">
        <v>0</v>
      </c>
      <c r="I97" s="7">
        <f t="shared" si="2"/>
        <v>0</v>
      </c>
    </row>
    <row r="98" spans="2:9" x14ac:dyDescent="0.25">
      <c r="B98" s="17">
        <v>32302</v>
      </c>
      <c r="C98" s="18" t="s">
        <v>51</v>
      </c>
      <c r="D98" s="12">
        <v>10000</v>
      </c>
      <c r="E98" s="16">
        <v>-10000</v>
      </c>
      <c r="F98" s="10">
        <f t="shared" si="3"/>
        <v>0</v>
      </c>
      <c r="G98" s="12">
        <v>0</v>
      </c>
      <c r="H98" s="12">
        <v>0</v>
      </c>
      <c r="I98" s="7">
        <f t="shared" si="2"/>
        <v>0</v>
      </c>
    </row>
    <row r="99" spans="2:9" x14ac:dyDescent="0.25">
      <c r="B99" s="17">
        <v>32303</v>
      </c>
      <c r="C99" s="18" t="s">
        <v>52</v>
      </c>
      <c r="D99" s="12">
        <v>12500</v>
      </c>
      <c r="E99" s="16">
        <v>-12500</v>
      </c>
      <c r="F99" s="10">
        <f t="shared" si="3"/>
        <v>0</v>
      </c>
      <c r="G99" s="12">
        <v>0</v>
      </c>
      <c r="H99" s="12">
        <v>0</v>
      </c>
      <c r="I99" s="7">
        <f t="shared" si="2"/>
        <v>0</v>
      </c>
    </row>
    <row r="100" spans="2:9" x14ac:dyDescent="0.25">
      <c r="B100" s="17">
        <v>33604</v>
      </c>
      <c r="C100" s="18" t="s">
        <v>55</v>
      </c>
      <c r="D100" s="12">
        <v>5000</v>
      </c>
      <c r="E100" s="16">
        <v>-4784</v>
      </c>
      <c r="F100" s="10">
        <f t="shared" si="3"/>
        <v>216</v>
      </c>
      <c r="G100" s="12">
        <v>216</v>
      </c>
      <c r="H100" s="12">
        <v>216</v>
      </c>
      <c r="I100" s="7">
        <f t="shared" si="2"/>
        <v>0</v>
      </c>
    </row>
    <row r="101" spans="2:9" x14ac:dyDescent="0.25">
      <c r="B101" s="17">
        <v>33801</v>
      </c>
      <c r="C101" s="18" t="s">
        <v>42</v>
      </c>
      <c r="D101" s="12">
        <v>90300</v>
      </c>
      <c r="E101" s="16">
        <v>-90300</v>
      </c>
      <c r="F101" s="10">
        <f t="shared" si="3"/>
        <v>0</v>
      </c>
      <c r="G101" s="12">
        <v>0</v>
      </c>
      <c r="H101" s="12">
        <v>0</v>
      </c>
      <c r="I101" s="7">
        <f t="shared" si="2"/>
        <v>0</v>
      </c>
    </row>
    <row r="102" spans="2:9" x14ac:dyDescent="0.25">
      <c r="B102" s="17">
        <v>34701</v>
      </c>
      <c r="C102" s="18" t="s">
        <v>56</v>
      </c>
      <c r="D102" s="12">
        <v>9000</v>
      </c>
      <c r="E102" s="16">
        <v>-9000</v>
      </c>
      <c r="F102" s="10">
        <f t="shared" si="3"/>
        <v>0</v>
      </c>
      <c r="G102" s="12">
        <v>0</v>
      </c>
      <c r="H102" s="12">
        <v>0</v>
      </c>
      <c r="I102" s="7">
        <f t="shared" si="2"/>
        <v>0</v>
      </c>
    </row>
    <row r="103" spans="2:9" x14ac:dyDescent="0.25">
      <c r="B103" s="17">
        <v>35301</v>
      </c>
      <c r="C103" s="18" t="s">
        <v>57</v>
      </c>
      <c r="D103" s="12">
        <v>5500</v>
      </c>
      <c r="E103" s="16">
        <v>-5500</v>
      </c>
      <c r="F103" s="10">
        <f t="shared" si="3"/>
        <v>0</v>
      </c>
      <c r="G103" s="12">
        <v>0</v>
      </c>
      <c r="H103" s="12">
        <v>0</v>
      </c>
      <c r="I103" s="7">
        <f t="shared" si="2"/>
        <v>0</v>
      </c>
    </row>
    <row r="104" spans="2:9" x14ac:dyDescent="0.25">
      <c r="B104" s="17">
        <v>35801</v>
      </c>
      <c r="C104" s="18" t="s">
        <v>43</v>
      </c>
      <c r="D104" s="12">
        <v>18000</v>
      </c>
      <c r="E104" s="16">
        <v>-18000</v>
      </c>
      <c r="F104" s="10">
        <f t="shared" si="3"/>
        <v>0</v>
      </c>
      <c r="G104" s="12">
        <v>0</v>
      </c>
      <c r="H104" s="12">
        <v>0</v>
      </c>
      <c r="I104" s="7">
        <f t="shared" si="2"/>
        <v>0</v>
      </c>
    </row>
    <row r="105" spans="2:9" x14ac:dyDescent="0.25">
      <c r="B105" s="17">
        <v>37201</v>
      </c>
      <c r="C105" s="18" t="s">
        <v>58</v>
      </c>
      <c r="D105" s="12">
        <v>10000</v>
      </c>
      <c r="E105" s="16">
        <v>-8030</v>
      </c>
      <c r="F105" s="10">
        <f t="shared" si="3"/>
        <v>1970</v>
      </c>
      <c r="G105" s="12">
        <v>1970</v>
      </c>
      <c r="H105" s="12">
        <v>1970</v>
      </c>
      <c r="I105" s="7">
        <f t="shared" si="2"/>
        <v>0</v>
      </c>
    </row>
    <row r="106" spans="2:9" x14ac:dyDescent="0.25">
      <c r="B106" s="17">
        <v>37501</v>
      </c>
      <c r="C106" s="18" t="s">
        <v>15</v>
      </c>
      <c r="D106" s="12">
        <v>9000</v>
      </c>
      <c r="E106" s="16">
        <v>-3645.99</v>
      </c>
      <c r="F106" s="10">
        <f t="shared" si="3"/>
        <v>5354.01</v>
      </c>
      <c r="G106" s="12">
        <v>5354.01</v>
      </c>
      <c r="H106" s="12">
        <v>5354.01</v>
      </c>
      <c r="I106" s="7">
        <f t="shared" si="2"/>
        <v>0</v>
      </c>
    </row>
    <row r="107" spans="2:9" x14ac:dyDescent="0.25">
      <c r="B107" s="17">
        <v>38501</v>
      </c>
      <c r="C107" s="18" t="s">
        <v>16</v>
      </c>
      <c r="D107" s="12">
        <v>4000</v>
      </c>
      <c r="E107" s="16">
        <v>-4000</v>
      </c>
      <c r="F107" s="10">
        <f t="shared" si="3"/>
        <v>0</v>
      </c>
      <c r="G107" s="12">
        <v>0</v>
      </c>
      <c r="H107" s="12">
        <v>0</v>
      </c>
      <c r="I107" s="7">
        <f t="shared" si="2"/>
        <v>0</v>
      </c>
    </row>
    <row r="108" spans="2:9" ht="15.75" x14ac:dyDescent="0.25">
      <c r="B108" s="8"/>
      <c r="C108" s="13" t="s">
        <v>63</v>
      </c>
      <c r="D108" s="14">
        <f>SUM(D83:D107)</f>
        <v>327175</v>
      </c>
      <c r="E108" s="14">
        <f>SUM(E83:E107)</f>
        <v>-298496.87</v>
      </c>
      <c r="F108" s="14">
        <f>SUM(F83:F107)</f>
        <v>28678.129999999997</v>
      </c>
      <c r="G108" s="14">
        <f>SUM(G83:G107)</f>
        <v>28678.129999999997</v>
      </c>
      <c r="H108" s="14">
        <f>SUM(H83:H107)</f>
        <v>28678.129999999997</v>
      </c>
      <c r="I108" s="7">
        <f t="shared" si="2"/>
        <v>0</v>
      </c>
    </row>
    <row r="109" spans="2:9" ht="15.75" x14ac:dyDescent="0.25">
      <c r="B109" s="31" t="s">
        <v>61</v>
      </c>
      <c r="C109" s="31"/>
      <c r="D109" s="6"/>
      <c r="E109" s="7"/>
      <c r="F109" s="10">
        <f t="shared" si="3"/>
        <v>0</v>
      </c>
      <c r="G109" s="6"/>
      <c r="H109" s="7"/>
      <c r="I109" s="7">
        <f t="shared" si="2"/>
        <v>0</v>
      </c>
    </row>
    <row r="110" spans="2:9" x14ac:dyDescent="0.25">
      <c r="B110" s="17">
        <v>21101</v>
      </c>
      <c r="C110" s="18" t="s">
        <v>11</v>
      </c>
      <c r="D110" s="12">
        <v>15625</v>
      </c>
      <c r="E110" s="16">
        <v>9742.010000000002</v>
      </c>
      <c r="F110" s="10">
        <f t="shared" si="3"/>
        <v>25367.010000000002</v>
      </c>
      <c r="G110" s="12">
        <v>25367.010000000002</v>
      </c>
      <c r="H110" s="12">
        <v>25367.010000000002</v>
      </c>
      <c r="I110" s="7">
        <f t="shared" si="2"/>
        <v>0</v>
      </c>
    </row>
    <row r="111" spans="2:9" x14ac:dyDescent="0.25">
      <c r="B111" s="17">
        <v>21401</v>
      </c>
      <c r="C111" s="18" t="s">
        <v>12</v>
      </c>
      <c r="D111" s="12">
        <v>9375</v>
      </c>
      <c r="E111" s="16">
        <v>-8740.6</v>
      </c>
      <c r="F111" s="10">
        <f t="shared" si="3"/>
        <v>634.39999999999964</v>
      </c>
      <c r="G111" s="12">
        <v>634.4</v>
      </c>
      <c r="H111" s="12">
        <v>634.4</v>
      </c>
      <c r="I111" s="7">
        <f t="shared" si="2"/>
        <v>0</v>
      </c>
    </row>
    <row r="112" spans="2:9" x14ac:dyDescent="0.25">
      <c r="B112" s="17">
        <v>21601</v>
      </c>
      <c r="C112" s="18" t="s">
        <v>33</v>
      </c>
      <c r="D112" s="12">
        <v>15000</v>
      </c>
      <c r="E112" s="16">
        <v>-7848.16</v>
      </c>
      <c r="F112" s="10">
        <f t="shared" si="3"/>
        <v>7151.84</v>
      </c>
      <c r="G112" s="12">
        <v>7151.84</v>
      </c>
      <c r="H112" s="12">
        <v>7151.84</v>
      </c>
      <c r="I112" s="7">
        <f t="shared" si="2"/>
        <v>0</v>
      </c>
    </row>
    <row r="113" spans="2:9" x14ac:dyDescent="0.25">
      <c r="B113" s="17">
        <v>22104</v>
      </c>
      <c r="C113" s="18" t="s">
        <v>13</v>
      </c>
      <c r="D113" s="12">
        <v>9375</v>
      </c>
      <c r="E113" s="16">
        <v>-9375</v>
      </c>
      <c r="F113" s="10">
        <f t="shared" si="3"/>
        <v>0</v>
      </c>
      <c r="G113" s="12">
        <v>0</v>
      </c>
      <c r="H113" s="12">
        <v>0</v>
      </c>
      <c r="I113" s="7">
        <f t="shared" si="2"/>
        <v>0</v>
      </c>
    </row>
    <row r="114" spans="2:9" x14ac:dyDescent="0.25">
      <c r="B114" s="17">
        <v>24601</v>
      </c>
      <c r="C114" s="18" t="s">
        <v>35</v>
      </c>
      <c r="D114" s="12">
        <v>6500</v>
      </c>
      <c r="E114" s="16">
        <v>-6500</v>
      </c>
      <c r="F114" s="10">
        <f t="shared" si="3"/>
        <v>0</v>
      </c>
      <c r="G114" s="12">
        <v>0</v>
      </c>
      <c r="H114" s="12">
        <v>0</v>
      </c>
      <c r="I114" s="7">
        <f t="shared" si="2"/>
        <v>0</v>
      </c>
    </row>
    <row r="115" spans="2:9" x14ac:dyDescent="0.25">
      <c r="B115" s="17">
        <v>24801</v>
      </c>
      <c r="C115" s="18" t="s">
        <v>36</v>
      </c>
      <c r="D115" s="12">
        <v>25000</v>
      </c>
      <c r="E115" s="16">
        <v>-25000</v>
      </c>
      <c r="F115" s="10">
        <f t="shared" si="3"/>
        <v>0</v>
      </c>
      <c r="G115" s="12">
        <v>0</v>
      </c>
      <c r="H115" s="12">
        <v>0</v>
      </c>
      <c r="I115" s="7">
        <f t="shared" si="2"/>
        <v>0</v>
      </c>
    </row>
    <row r="116" spans="2:9" x14ac:dyDescent="0.25">
      <c r="B116" s="17">
        <v>24901</v>
      </c>
      <c r="C116" s="18" t="s">
        <v>37</v>
      </c>
      <c r="D116" s="12">
        <v>6500</v>
      </c>
      <c r="E116" s="16">
        <v>-6500</v>
      </c>
      <c r="F116" s="10">
        <f t="shared" si="3"/>
        <v>0</v>
      </c>
      <c r="G116" s="12">
        <v>0</v>
      </c>
      <c r="H116" s="12">
        <v>0</v>
      </c>
      <c r="I116" s="7">
        <f t="shared" si="2"/>
        <v>0</v>
      </c>
    </row>
    <row r="117" spans="2:9" x14ac:dyDescent="0.25">
      <c r="B117" s="17">
        <v>25301</v>
      </c>
      <c r="C117" s="18" t="s">
        <v>38</v>
      </c>
      <c r="D117" s="12">
        <v>2250</v>
      </c>
      <c r="E117" s="16">
        <v>-2250</v>
      </c>
      <c r="F117" s="10">
        <f t="shared" si="3"/>
        <v>0</v>
      </c>
      <c r="G117" s="12">
        <v>0</v>
      </c>
      <c r="H117" s="12">
        <v>0</v>
      </c>
      <c r="I117" s="7">
        <f t="shared" si="2"/>
        <v>0</v>
      </c>
    </row>
    <row r="118" spans="2:9" x14ac:dyDescent="0.25">
      <c r="B118" s="17">
        <v>26103</v>
      </c>
      <c r="C118" s="18" t="s">
        <v>14</v>
      </c>
      <c r="D118" s="12">
        <v>21250</v>
      </c>
      <c r="E118" s="16">
        <v>-15481</v>
      </c>
      <c r="F118" s="10">
        <f t="shared" si="3"/>
        <v>5769</v>
      </c>
      <c r="G118" s="12">
        <v>5769</v>
      </c>
      <c r="H118" s="12">
        <v>5769</v>
      </c>
      <c r="I118" s="7">
        <f t="shared" si="2"/>
        <v>0</v>
      </c>
    </row>
    <row r="119" spans="2:9" x14ac:dyDescent="0.25">
      <c r="B119" s="17">
        <v>27201</v>
      </c>
      <c r="C119" s="18" t="s">
        <v>47</v>
      </c>
      <c r="D119" s="12">
        <v>10000</v>
      </c>
      <c r="E119" s="16">
        <v>-10000</v>
      </c>
      <c r="F119" s="10">
        <f t="shared" si="3"/>
        <v>0</v>
      </c>
      <c r="G119" s="12">
        <v>0</v>
      </c>
      <c r="H119" s="12">
        <v>0</v>
      </c>
      <c r="I119" s="7">
        <f t="shared" si="2"/>
        <v>0</v>
      </c>
    </row>
    <row r="120" spans="2:9" x14ac:dyDescent="0.25">
      <c r="B120" s="17">
        <v>27202</v>
      </c>
      <c r="C120" s="18" t="s">
        <v>48</v>
      </c>
      <c r="D120" s="12">
        <v>8000</v>
      </c>
      <c r="E120" s="16">
        <v>-8000</v>
      </c>
      <c r="F120" s="10">
        <f t="shared" si="3"/>
        <v>0</v>
      </c>
      <c r="G120" s="12">
        <v>0</v>
      </c>
      <c r="H120" s="12">
        <v>0</v>
      </c>
      <c r="I120" s="7">
        <f t="shared" si="2"/>
        <v>0</v>
      </c>
    </row>
    <row r="121" spans="2:9" x14ac:dyDescent="0.25">
      <c r="B121" s="17">
        <v>29401</v>
      </c>
      <c r="C121" s="18" t="s">
        <v>40</v>
      </c>
      <c r="D121" s="12">
        <v>8000</v>
      </c>
      <c r="E121" s="16">
        <v>-8000</v>
      </c>
      <c r="F121" s="10">
        <f t="shared" si="3"/>
        <v>0</v>
      </c>
      <c r="G121" s="12">
        <v>0</v>
      </c>
      <c r="H121" s="12">
        <v>0</v>
      </c>
      <c r="I121" s="7">
        <f t="shared" si="2"/>
        <v>0</v>
      </c>
    </row>
    <row r="122" spans="2:9" x14ac:dyDescent="0.25">
      <c r="B122" s="17">
        <v>31301</v>
      </c>
      <c r="C122" s="18" t="s">
        <v>41</v>
      </c>
      <c r="D122" s="12">
        <v>2500</v>
      </c>
      <c r="E122" s="16">
        <v>-2500</v>
      </c>
      <c r="F122" s="10">
        <f t="shared" si="3"/>
        <v>0</v>
      </c>
      <c r="G122" s="12">
        <v>0</v>
      </c>
      <c r="H122" s="12">
        <v>0</v>
      </c>
      <c r="I122" s="7">
        <f t="shared" si="2"/>
        <v>0</v>
      </c>
    </row>
    <row r="123" spans="2:9" x14ac:dyDescent="0.25">
      <c r="B123" s="17">
        <v>31801</v>
      </c>
      <c r="C123" s="18" t="s">
        <v>49</v>
      </c>
      <c r="D123" s="12">
        <v>2000</v>
      </c>
      <c r="E123" s="16">
        <v>-2000</v>
      </c>
      <c r="F123" s="10">
        <f t="shared" si="3"/>
        <v>0</v>
      </c>
      <c r="G123" s="12">
        <v>0</v>
      </c>
      <c r="H123" s="12">
        <v>0</v>
      </c>
      <c r="I123" s="7">
        <f t="shared" si="2"/>
        <v>0</v>
      </c>
    </row>
    <row r="124" spans="2:9" x14ac:dyDescent="0.25">
      <c r="B124" s="17">
        <v>32301</v>
      </c>
      <c r="C124" s="18" t="s">
        <v>50</v>
      </c>
      <c r="D124" s="12">
        <v>12500</v>
      </c>
      <c r="E124" s="16">
        <v>-12500</v>
      </c>
      <c r="F124" s="10">
        <f t="shared" si="3"/>
        <v>0</v>
      </c>
      <c r="G124" s="12">
        <v>0</v>
      </c>
      <c r="H124" s="12">
        <v>0</v>
      </c>
      <c r="I124" s="7">
        <f t="shared" si="2"/>
        <v>0</v>
      </c>
    </row>
    <row r="125" spans="2:9" x14ac:dyDescent="0.25">
      <c r="B125" s="17">
        <v>32302</v>
      </c>
      <c r="C125" s="18" t="s">
        <v>51</v>
      </c>
      <c r="D125" s="12">
        <v>10000</v>
      </c>
      <c r="E125" s="16">
        <v>-10000</v>
      </c>
      <c r="F125" s="10">
        <f t="shared" si="3"/>
        <v>0</v>
      </c>
      <c r="G125" s="12">
        <v>0</v>
      </c>
      <c r="H125" s="12">
        <v>0</v>
      </c>
      <c r="I125" s="7">
        <f t="shared" si="2"/>
        <v>0</v>
      </c>
    </row>
    <row r="126" spans="2:9" x14ac:dyDescent="0.25">
      <c r="B126" s="17">
        <v>32303</v>
      </c>
      <c r="C126" s="18" t="s">
        <v>52</v>
      </c>
      <c r="D126" s="12">
        <v>12500</v>
      </c>
      <c r="E126" s="16">
        <v>-12500</v>
      </c>
      <c r="F126" s="10">
        <f t="shared" si="3"/>
        <v>0</v>
      </c>
      <c r="G126" s="12">
        <v>0</v>
      </c>
      <c r="H126" s="12">
        <v>0</v>
      </c>
      <c r="I126" s="7">
        <f t="shared" si="2"/>
        <v>0</v>
      </c>
    </row>
    <row r="127" spans="2:9" x14ac:dyDescent="0.25">
      <c r="B127" s="17">
        <v>33604</v>
      </c>
      <c r="C127" s="18" t="s">
        <v>55</v>
      </c>
      <c r="D127" s="12">
        <v>5000</v>
      </c>
      <c r="E127" s="16">
        <v>-4304</v>
      </c>
      <c r="F127" s="10">
        <f t="shared" si="3"/>
        <v>696</v>
      </c>
      <c r="G127" s="12">
        <v>696</v>
      </c>
      <c r="H127" s="12">
        <v>696</v>
      </c>
      <c r="I127" s="7">
        <f t="shared" si="2"/>
        <v>0</v>
      </c>
    </row>
    <row r="128" spans="2:9" x14ac:dyDescent="0.25">
      <c r="B128" s="17">
        <v>33801</v>
      </c>
      <c r="C128" s="18" t="s">
        <v>42</v>
      </c>
      <c r="D128" s="12">
        <v>90300</v>
      </c>
      <c r="E128" s="16">
        <v>-36855.25</v>
      </c>
      <c r="F128" s="10">
        <f t="shared" si="3"/>
        <v>53444.75</v>
      </c>
      <c r="G128" s="12">
        <v>0</v>
      </c>
      <c r="H128" s="12">
        <v>0</v>
      </c>
      <c r="I128" s="7">
        <f t="shared" si="2"/>
        <v>-53444.75</v>
      </c>
    </row>
    <row r="129" spans="2:9" x14ac:dyDescent="0.25">
      <c r="B129" s="17">
        <v>34701</v>
      </c>
      <c r="C129" s="18" t="s">
        <v>56</v>
      </c>
      <c r="D129" s="12">
        <v>9000</v>
      </c>
      <c r="E129" s="16">
        <v>-9000</v>
      </c>
      <c r="F129" s="10">
        <f t="shared" si="3"/>
        <v>0</v>
      </c>
      <c r="G129" s="12">
        <v>0</v>
      </c>
      <c r="H129" s="12">
        <v>0</v>
      </c>
      <c r="I129" s="7">
        <f t="shared" si="2"/>
        <v>0</v>
      </c>
    </row>
    <row r="130" spans="2:9" x14ac:dyDescent="0.25">
      <c r="B130" s="17">
        <v>35301</v>
      </c>
      <c r="C130" s="18" t="s">
        <v>57</v>
      </c>
      <c r="D130" s="12">
        <v>5500</v>
      </c>
      <c r="E130" s="16">
        <v>-5171.1900000000605</v>
      </c>
      <c r="F130" s="10">
        <f t="shared" si="3"/>
        <v>328.80999999993946</v>
      </c>
      <c r="G130" s="12">
        <v>0</v>
      </c>
      <c r="H130" s="12">
        <v>0</v>
      </c>
      <c r="I130" s="7">
        <f t="shared" si="2"/>
        <v>-328.80999999993946</v>
      </c>
    </row>
    <row r="131" spans="2:9" x14ac:dyDescent="0.25">
      <c r="B131" s="17">
        <v>35801</v>
      </c>
      <c r="C131" s="18" t="s">
        <v>43</v>
      </c>
      <c r="D131" s="12">
        <v>18000</v>
      </c>
      <c r="E131" s="16">
        <v>-18000</v>
      </c>
      <c r="F131" s="10">
        <f t="shared" si="3"/>
        <v>0</v>
      </c>
      <c r="G131" s="12">
        <v>0</v>
      </c>
      <c r="H131" s="12">
        <v>0</v>
      </c>
      <c r="I131" s="7">
        <f t="shared" si="2"/>
        <v>0</v>
      </c>
    </row>
    <row r="132" spans="2:9" x14ac:dyDescent="0.25">
      <c r="B132" s="17">
        <v>37201</v>
      </c>
      <c r="C132" s="18" t="s">
        <v>58</v>
      </c>
      <c r="D132" s="12">
        <v>10000</v>
      </c>
      <c r="E132" s="16">
        <v>-6260</v>
      </c>
      <c r="F132" s="10">
        <f t="shared" si="3"/>
        <v>3740</v>
      </c>
      <c r="G132" s="12">
        <v>3740</v>
      </c>
      <c r="H132" s="12">
        <v>3740</v>
      </c>
      <c r="I132" s="7">
        <f t="shared" si="2"/>
        <v>0</v>
      </c>
    </row>
    <row r="133" spans="2:9" x14ac:dyDescent="0.25">
      <c r="B133" s="17">
        <v>37501</v>
      </c>
      <c r="C133" s="18" t="s">
        <v>15</v>
      </c>
      <c r="D133" s="12">
        <v>9000</v>
      </c>
      <c r="E133" s="16">
        <v>-4298</v>
      </c>
      <c r="F133" s="10">
        <f t="shared" si="3"/>
        <v>4702</v>
      </c>
      <c r="G133" s="12">
        <v>4702</v>
      </c>
      <c r="H133" s="12">
        <v>4702</v>
      </c>
      <c r="I133" s="7">
        <f t="shared" si="2"/>
        <v>0</v>
      </c>
    </row>
    <row r="134" spans="2:9" x14ac:dyDescent="0.25">
      <c r="B134" s="17">
        <v>38501</v>
      </c>
      <c r="C134" s="18" t="s">
        <v>16</v>
      </c>
      <c r="D134" s="12">
        <v>4000</v>
      </c>
      <c r="E134" s="16">
        <v>-4000</v>
      </c>
      <c r="F134" s="10">
        <f t="shared" si="3"/>
        <v>0</v>
      </c>
      <c r="G134" s="12">
        <v>0</v>
      </c>
      <c r="H134" s="12">
        <v>0</v>
      </c>
      <c r="I134" s="7">
        <f t="shared" si="2"/>
        <v>0</v>
      </c>
    </row>
    <row r="135" spans="2:9" x14ac:dyDescent="0.25">
      <c r="B135" s="23"/>
      <c r="C135" s="24" t="s">
        <v>63</v>
      </c>
      <c r="D135" s="25">
        <f>SUM(D110:D134)</f>
        <v>327175</v>
      </c>
      <c r="E135" s="26">
        <f>SUM(E110:E134)</f>
        <v>-225341.19000000006</v>
      </c>
      <c r="F135" s="27">
        <f>SUM(F110:F134)</f>
        <v>101833.80999999994</v>
      </c>
      <c r="G135" s="25">
        <f>SUM(G110:G134)</f>
        <v>48060.25</v>
      </c>
      <c r="H135" s="25">
        <f>SUM(H110:H134)</f>
        <v>48060.25</v>
      </c>
      <c r="I135" s="28">
        <f t="shared" si="2"/>
        <v>-53773.559999999939</v>
      </c>
    </row>
    <row r="136" spans="2:9" x14ac:dyDescent="0.25">
      <c r="B136" s="23" t="s">
        <v>62</v>
      </c>
      <c r="C136" s="24"/>
      <c r="D136" s="25">
        <f>D30+D38+D59+D81+D108+D135</f>
        <v>8279002.419999999</v>
      </c>
      <c r="E136" s="26">
        <f>E30+E38+E59+E81+E108+E135</f>
        <v>-751253.28999999922</v>
      </c>
      <c r="F136" s="27">
        <f>F30+F38+F59+F81+F108+F135</f>
        <v>7527749.1300000008</v>
      </c>
      <c r="G136" s="25">
        <f>G30+G38+G59+G81+G108+G135</f>
        <v>6349608.2100000009</v>
      </c>
      <c r="H136" s="25">
        <f>H30+H38+H59+H81+H108+H135</f>
        <v>6349608.2100000009</v>
      </c>
      <c r="I136" s="28">
        <f t="shared" si="2"/>
        <v>-1178140.92</v>
      </c>
    </row>
    <row r="141" spans="2:9" x14ac:dyDescent="0.25">
      <c r="F141" s="49"/>
      <c r="G141" s="50"/>
      <c r="H141" s="49"/>
      <c r="I141" s="49"/>
    </row>
    <row r="142" spans="2:9" x14ac:dyDescent="0.25">
      <c r="C142" s="19"/>
      <c r="D142" s="20"/>
      <c r="E142" s="20"/>
      <c r="F142" s="51"/>
      <c r="G142" s="51"/>
      <c r="H142" s="51"/>
      <c r="I142" s="51"/>
    </row>
    <row r="143" spans="2:9" x14ac:dyDescent="0.25">
      <c r="C143" s="21" t="s">
        <v>66</v>
      </c>
      <c r="D143" s="22"/>
      <c r="E143" s="22"/>
      <c r="F143" s="52"/>
      <c r="G143" s="52"/>
      <c r="H143" s="52"/>
      <c r="I143" s="52"/>
    </row>
    <row r="144" spans="2:9" x14ac:dyDescent="0.25">
      <c r="C144" s="21" t="s">
        <v>67</v>
      </c>
      <c r="D144" s="22"/>
      <c r="E144" s="22"/>
      <c r="F144" s="52"/>
      <c r="G144" s="52"/>
      <c r="H144" s="52"/>
      <c r="I144" s="52"/>
    </row>
    <row r="145" spans="3:9" x14ac:dyDescent="0.25">
      <c r="C145" s="21" t="s">
        <v>68</v>
      </c>
      <c r="D145" s="22"/>
      <c r="E145" s="22"/>
      <c r="F145" s="29"/>
      <c r="G145" s="29"/>
      <c r="H145" s="29"/>
      <c r="I145" s="29"/>
    </row>
  </sheetData>
  <protectedRanges>
    <protectedRange sqref="D10:F18 F19:F29 F60:F80 F82:F107 F109:F134 F31:F58" name="Rango1"/>
  </protectedRanges>
  <mergeCells count="17">
    <mergeCell ref="D7:H7"/>
    <mergeCell ref="I7:I8"/>
    <mergeCell ref="B7:C8"/>
    <mergeCell ref="B2:I2"/>
    <mergeCell ref="B3:I3"/>
    <mergeCell ref="B4:I4"/>
    <mergeCell ref="B5:I5"/>
    <mergeCell ref="B6:I6"/>
    <mergeCell ref="F143:I143"/>
    <mergeCell ref="F144:I144"/>
    <mergeCell ref="F145:I145"/>
    <mergeCell ref="B9:C9"/>
    <mergeCell ref="B39:C39"/>
    <mergeCell ref="B31:C31"/>
    <mergeCell ref="B60:C60"/>
    <mergeCell ref="B82:C82"/>
    <mergeCell ref="B109:C109"/>
  </mergeCells>
  <dataValidations count="1">
    <dataValidation type="decimal" operator="greaterThan" allowBlank="1" showInputMessage="1" showErrorMessage="1" sqref="F18:G18 H17:H18 D10:E18 G10:H16 F10:F17 F109:F134 F60:F80 F82:F107 F19:F29 F31:F58" xr:uid="{00000000-0002-0000-0000-000000000000}">
      <formula1>-999999999</formula1>
    </dataValidation>
  </dataValidations>
  <pageMargins left="0.70866141732283472" right="0.70866141732283472" top="0.74803149606299213" bottom="0.74803149606299213" header="0.31496062992125984" footer="0.31496062992125984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F6b_EAEPED_CA</vt:lpstr>
      <vt:lpstr>'F6b_EAEPED_CA'!Títulos_a_imprimir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Briseida</dc:creator>
  <cp:lastModifiedBy>cclmi</cp:lastModifiedBy>
  <cp:lastPrinted>2023-04-19T22:54:48Z</cp:lastPrinted>
  <dcterms:created xsi:type="dcterms:W3CDTF">2017-10-20T17:36:52Z</dcterms:created>
  <dcterms:modified xsi:type="dcterms:W3CDTF">2023-04-19T22:57:23Z</dcterms:modified>
</cp:coreProperties>
</file>